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rdinador SIG\Desktop\Nueva carpeta\"/>
    </mc:Choice>
  </mc:AlternateContent>
  <xr:revisionPtr revIDLastSave="0" documentId="13_ncr:1_{12E09221-158A-4064-8748-DAC2EEB4C0FC}" xr6:coauthVersionLast="47" xr6:coauthVersionMax="47" xr10:uidLastSave="{00000000-0000-0000-0000-000000000000}"/>
  <workbookProtection workbookAlgorithmName="SHA-512" workbookHashValue="hoQtDiI/HoFEidAWh0u+NI34oAhVor/qprOSlIcXyGaf/Auh1srOCX9twSdqS1Rrnxm5MF8Vq/CE+4Q6bv49VQ==" workbookSaltValue="1niR/GPYfLgpeZL+p3jEbw==" workbookSpinCount="100000" lockStructure="1"/>
  <bookViews>
    <workbookView xWindow="-120" yWindow="-120" windowWidth="20730" windowHeight="11160" xr2:uid="{48E5CBEB-DB7F-4CF2-B302-BF718238F8D1}"/>
  </bookViews>
  <sheets>
    <sheet name="Votos" sheetId="1" r:id="rId1"/>
  </sheets>
  <definedNames>
    <definedName name="_xlnm._FilterDatabase" localSheetId="0" hidden="1">Votos!$A$378:$H$1184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86" i="1" l="1" a="1"/>
  <c r="G1186" i="1" s="1"/>
  <c r="D782" i="1"/>
  <c r="D632" i="1"/>
  <c r="G374" i="1"/>
  <c r="D374" i="1"/>
  <c r="D362" i="1"/>
  <c r="F360" i="1"/>
  <c r="G360" i="1" s="1"/>
  <c r="G359" i="1"/>
  <c r="F358" i="1"/>
  <c r="G358" i="1" s="1"/>
  <c r="G357" i="1"/>
  <c r="F356" i="1"/>
  <c r="G356" i="1" s="1"/>
  <c r="F355" i="1"/>
  <c r="G355" i="1" s="1"/>
  <c r="G354" i="1"/>
  <c r="G353" i="1"/>
  <c r="F352" i="1"/>
  <c r="G352" i="1" s="1"/>
  <c r="F351" i="1"/>
  <c r="G351" i="1" s="1"/>
  <c r="G350" i="1"/>
  <c r="G349" i="1"/>
  <c r="F348" i="1"/>
  <c r="G348" i="1" s="1"/>
  <c r="F347" i="1"/>
  <c r="G347" i="1" s="1"/>
  <c r="F346" i="1"/>
  <c r="G346" i="1" s="1"/>
  <c r="F345" i="1"/>
  <c r="G345" i="1" s="1"/>
  <c r="G344" i="1"/>
  <c r="F343" i="1"/>
  <c r="G343" i="1" s="1"/>
  <c r="F342" i="1"/>
  <c r="G342" i="1" s="1"/>
  <c r="G338" i="1"/>
  <c r="D333" i="1"/>
  <c r="D338" i="1" s="1"/>
  <c r="D321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D1186" i="1" l="1" a="1"/>
  <c r="D1186" i="1" s="1"/>
  <c r="D1187" i="1" s="1"/>
  <c r="G362" i="1"/>
  <c r="G321" i="1"/>
  <c r="G1187" i="1" l="1"/>
  <c r="H321" i="1" l="1"/>
  <c r="H1184" i="1"/>
  <c r="H1176" i="1"/>
  <c r="H1168" i="1"/>
  <c r="H1160" i="1"/>
  <c r="H1152" i="1"/>
  <c r="H1144" i="1"/>
  <c r="H1136" i="1"/>
  <c r="H1128" i="1"/>
  <c r="H1120" i="1"/>
  <c r="H1112" i="1"/>
  <c r="H1104" i="1"/>
  <c r="H1096" i="1"/>
  <c r="H1088" i="1"/>
  <c r="H1080" i="1"/>
  <c r="H1072" i="1"/>
  <c r="H1064" i="1"/>
  <c r="H1056" i="1"/>
  <c r="H1048" i="1"/>
  <c r="H1040" i="1"/>
  <c r="H1032" i="1"/>
  <c r="H1024" i="1"/>
  <c r="H1016" i="1"/>
  <c r="H1008" i="1"/>
  <c r="H1000" i="1"/>
  <c r="H992" i="1"/>
  <c r="H984" i="1"/>
  <c r="H976" i="1"/>
  <c r="H968" i="1"/>
  <c r="H960" i="1"/>
  <c r="H952" i="1"/>
  <c r="H944" i="1"/>
  <c r="H936" i="1"/>
  <c r="H928" i="1"/>
  <c r="H920" i="1"/>
  <c r="H912" i="1"/>
  <c r="H904" i="1"/>
  <c r="H896" i="1"/>
  <c r="H888" i="1"/>
  <c r="H880" i="1"/>
  <c r="H872" i="1"/>
  <c r="H864" i="1"/>
  <c r="H856" i="1"/>
  <c r="H848" i="1"/>
  <c r="H840" i="1"/>
  <c r="H832" i="1"/>
  <c r="H824" i="1"/>
  <c r="H816" i="1"/>
  <c r="H808" i="1"/>
  <c r="H800" i="1"/>
  <c r="H792" i="1"/>
  <c r="H784" i="1"/>
  <c r="H777" i="1"/>
  <c r="H769" i="1"/>
  <c r="H761" i="1"/>
  <c r="H753" i="1"/>
  <c r="H745" i="1"/>
  <c r="H737" i="1"/>
  <c r="H729" i="1"/>
  <c r="H721" i="1"/>
  <c r="H713" i="1"/>
  <c r="H705" i="1"/>
  <c r="H697" i="1"/>
  <c r="H689" i="1"/>
  <c r="H681" i="1"/>
  <c r="H673" i="1"/>
  <c r="H665" i="1"/>
  <c r="H657" i="1"/>
  <c r="H649" i="1"/>
  <c r="H641" i="1"/>
  <c r="H633" i="1"/>
  <c r="H626" i="1"/>
  <c r="H618" i="1"/>
  <c r="H610" i="1"/>
  <c r="H602" i="1"/>
  <c r="H594" i="1"/>
  <c r="H586" i="1"/>
  <c r="H578" i="1"/>
  <c r="H570" i="1"/>
  <c r="H562" i="1"/>
  <c r="H554" i="1"/>
  <c r="H546" i="1"/>
  <c r="H538" i="1"/>
  <c r="H530" i="1"/>
  <c r="H522" i="1"/>
  <c r="H1183" i="1"/>
  <c r="H1175" i="1"/>
  <c r="H1167" i="1"/>
  <c r="H1159" i="1"/>
  <c r="H1151" i="1"/>
  <c r="H1143" i="1"/>
  <c r="H1135" i="1"/>
  <c r="H1127" i="1"/>
  <c r="H1119" i="1"/>
  <c r="H1111" i="1"/>
  <c r="H1103" i="1"/>
  <c r="H1095" i="1"/>
  <c r="H1087" i="1"/>
  <c r="H1079" i="1"/>
  <c r="H1071" i="1"/>
  <c r="H1063" i="1"/>
  <c r="H1055" i="1"/>
  <c r="H1047" i="1"/>
  <c r="H1039" i="1"/>
  <c r="H1031" i="1"/>
  <c r="H1023" i="1"/>
  <c r="H1015" i="1"/>
  <c r="H1007" i="1"/>
  <c r="H999" i="1"/>
  <c r="H991" i="1"/>
  <c r="H983" i="1"/>
  <c r="H975" i="1"/>
  <c r="H967" i="1"/>
  <c r="H959" i="1"/>
  <c r="H951" i="1"/>
  <c r="H943" i="1"/>
  <c r="H935" i="1"/>
  <c r="H927" i="1"/>
  <c r="H919" i="1"/>
  <c r="H911" i="1"/>
  <c r="H903" i="1"/>
  <c r="H895" i="1"/>
  <c r="H887" i="1"/>
  <c r="H879" i="1"/>
  <c r="H871" i="1"/>
  <c r="H863" i="1"/>
  <c r="H855" i="1"/>
  <c r="H847" i="1"/>
  <c r="H839" i="1"/>
  <c r="H831" i="1"/>
  <c r="H823" i="1"/>
  <c r="H815" i="1"/>
  <c r="H807" i="1"/>
  <c r="H799" i="1"/>
  <c r="H791" i="1"/>
  <c r="H783" i="1"/>
  <c r="H776" i="1"/>
  <c r="H768" i="1"/>
  <c r="H760" i="1"/>
  <c r="H752" i="1"/>
  <c r="H744" i="1"/>
  <c r="H1182" i="1"/>
  <c r="H1172" i="1"/>
  <c r="H1162" i="1"/>
  <c r="H1150" i="1"/>
  <c r="H1140" i="1"/>
  <c r="H1130" i="1"/>
  <c r="H1118" i="1"/>
  <c r="H1108" i="1"/>
  <c r="H1098" i="1"/>
  <c r="H1086" i="1"/>
  <c r="H1076" i="1"/>
  <c r="H1066" i="1"/>
  <c r="H1054" i="1"/>
  <c r="H1044" i="1"/>
  <c r="H1034" i="1"/>
  <c r="H1022" i="1"/>
  <c r="H1012" i="1"/>
  <c r="H1002" i="1"/>
  <c r="H990" i="1"/>
  <c r="H980" i="1"/>
  <c r="H970" i="1"/>
  <c r="H958" i="1"/>
  <c r="H948" i="1"/>
  <c r="H938" i="1"/>
  <c r="H926" i="1"/>
  <c r="H916" i="1"/>
  <c r="H906" i="1"/>
  <c r="H894" i="1"/>
  <c r="H884" i="1"/>
  <c r="H874" i="1"/>
  <c r="H862" i="1"/>
  <c r="H852" i="1"/>
  <c r="H842" i="1"/>
  <c r="H830" i="1"/>
  <c r="H820" i="1"/>
  <c r="H810" i="1"/>
  <c r="H798" i="1"/>
  <c r="H788" i="1"/>
  <c r="H779" i="1"/>
  <c r="H767" i="1"/>
  <c r="H757" i="1"/>
  <c r="H747" i="1"/>
  <c r="H736" i="1"/>
  <c r="H727" i="1"/>
  <c r="H718" i="1"/>
  <c r="H709" i="1"/>
  <c r="H700" i="1"/>
  <c r="H691" i="1"/>
  <c r="H682" i="1"/>
  <c r="H672" i="1"/>
  <c r="H663" i="1"/>
  <c r="H654" i="1"/>
  <c r="H645" i="1"/>
  <c r="H636" i="1"/>
  <c r="H628" i="1"/>
  <c r="H619" i="1"/>
  <c r="H609" i="1"/>
  <c r="H600" i="1"/>
  <c r="H591" i="1"/>
  <c r="H582" i="1"/>
  <c r="H573" i="1"/>
  <c r="H564" i="1"/>
  <c r="H555" i="1"/>
  <c r="H545" i="1"/>
  <c r="H536" i="1"/>
  <c r="H527" i="1"/>
  <c r="H518" i="1"/>
  <c r="H510" i="1"/>
  <c r="H502" i="1"/>
  <c r="H494" i="1"/>
  <c r="H486" i="1"/>
  <c r="H478" i="1"/>
  <c r="H470" i="1"/>
  <c r="H462" i="1"/>
  <c r="H454" i="1"/>
  <c r="H446" i="1"/>
  <c r="H438" i="1"/>
  <c r="H430" i="1"/>
  <c r="H422" i="1"/>
  <c r="H414" i="1"/>
  <c r="H406" i="1"/>
  <c r="H398" i="1"/>
  <c r="H390" i="1"/>
  <c r="H382" i="1"/>
  <c r="H371" i="1"/>
  <c r="H1181" i="1"/>
  <c r="H1171" i="1"/>
  <c r="H1161" i="1"/>
  <c r="H1149" i="1"/>
  <c r="H1139" i="1"/>
  <c r="H1129" i="1"/>
  <c r="H1117" i="1"/>
  <c r="H1107" i="1"/>
  <c r="H1097" i="1"/>
  <c r="H1085" i="1"/>
  <c r="H1075" i="1"/>
  <c r="H1065" i="1"/>
  <c r="H1053" i="1"/>
  <c r="H1043" i="1"/>
  <c r="H1033" i="1"/>
  <c r="H1021" i="1"/>
  <c r="H1011" i="1"/>
  <c r="H1001" i="1"/>
  <c r="H989" i="1"/>
  <c r="H979" i="1"/>
  <c r="H969" i="1"/>
  <c r="H957" i="1"/>
  <c r="H947" i="1"/>
  <c r="H937" i="1"/>
  <c r="H925" i="1"/>
  <c r="H915" i="1"/>
  <c r="H905" i="1"/>
  <c r="H893" i="1"/>
  <c r="H883" i="1"/>
  <c r="H873" i="1"/>
  <c r="H861" i="1"/>
  <c r="H851" i="1"/>
  <c r="H841" i="1"/>
  <c r="H829" i="1"/>
  <c r="H819" i="1"/>
  <c r="H809" i="1"/>
  <c r="H797" i="1"/>
  <c r="H787" i="1"/>
  <c r="H778" i="1"/>
  <c r="H766" i="1"/>
  <c r="H756" i="1"/>
  <c r="H746" i="1"/>
  <c r="H735" i="1"/>
  <c r="H726" i="1"/>
  <c r="H717" i="1"/>
  <c r="H708" i="1"/>
  <c r="H699" i="1"/>
  <c r="H690" i="1"/>
  <c r="H680" i="1"/>
  <c r="H671" i="1"/>
  <c r="H662" i="1"/>
  <c r="H653" i="1"/>
  <c r="H644" i="1"/>
  <c r="H635" i="1"/>
  <c r="H627" i="1"/>
  <c r="H617" i="1"/>
  <c r="H608" i="1"/>
  <c r="H599" i="1"/>
  <c r="H590" i="1"/>
  <c r="H581" i="1"/>
  <c r="H572" i="1"/>
  <c r="H563" i="1"/>
  <c r="H553" i="1"/>
  <c r="H544" i="1"/>
  <c r="H535" i="1"/>
  <c r="H526" i="1"/>
  <c r="H517" i="1"/>
  <c r="H509" i="1"/>
  <c r="H501" i="1"/>
  <c r="H1180" i="1"/>
  <c r="H1170" i="1"/>
  <c r="H1158" i="1"/>
  <c r="H1148" i="1"/>
  <c r="H1138" i="1"/>
  <c r="H1126" i="1"/>
  <c r="H1116" i="1"/>
  <c r="H1106" i="1"/>
  <c r="H1094" i="1"/>
  <c r="H1084" i="1"/>
  <c r="H1074" i="1"/>
  <c r="H1062" i="1"/>
  <c r="H1052" i="1"/>
  <c r="H1042" i="1"/>
  <c r="H1030" i="1"/>
  <c r="H1020" i="1"/>
  <c r="H1010" i="1"/>
  <c r="H998" i="1"/>
  <c r="H988" i="1"/>
  <c r="H978" i="1"/>
  <c r="H966" i="1"/>
  <c r="H956" i="1"/>
  <c r="H946" i="1"/>
  <c r="H934" i="1"/>
  <c r="H924" i="1"/>
  <c r="H914" i="1"/>
  <c r="H902" i="1"/>
  <c r="H892" i="1"/>
  <c r="H882" i="1"/>
  <c r="H870" i="1"/>
  <c r="H860" i="1"/>
  <c r="H850" i="1"/>
  <c r="H838" i="1"/>
  <c r="H828" i="1"/>
  <c r="H818" i="1"/>
  <c r="H806" i="1"/>
  <c r="H796" i="1"/>
  <c r="H786" i="1"/>
  <c r="H775" i="1"/>
  <c r="H765" i="1"/>
  <c r="H755" i="1"/>
  <c r="H743" i="1"/>
  <c r="H734" i="1"/>
  <c r="H725" i="1"/>
  <c r="H716" i="1"/>
  <c r="H707" i="1"/>
  <c r="H698" i="1"/>
  <c r="H688" i="1"/>
  <c r="H679" i="1"/>
  <c r="H670" i="1"/>
  <c r="H661" i="1"/>
  <c r="H652" i="1"/>
  <c r="H643" i="1"/>
  <c r="H634" i="1"/>
  <c r="H625" i="1"/>
  <c r="H616" i="1"/>
  <c r="H607" i="1"/>
  <c r="H598" i="1"/>
  <c r="H589" i="1"/>
  <c r="H580" i="1"/>
  <c r="H1179" i="1"/>
  <c r="H1169" i="1"/>
  <c r="H1157" i="1"/>
  <c r="H1147" i="1"/>
  <c r="H1137" i="1"/>
  <c r="H1125" i="1"/>
  <c r="H1115" i="1"/>
  <c r="H1105" i="1"/>
  <c r="H1093" i="1"/>
  <c r="H1083" i="1"/>
  <c r="H1073" i="1"/>
  <c r="H1061" i="1"/>
  <c r="H1051" i="1"/>
  <c r="H1041" i="1"/>
  <c r="H1029" i="1"/>
  <c r="H1019" i="1"/>
  <c r="H1009" i="1"/>
  <c r="H997" i="1"/>
  <c r="H987" i="1"/>
  <c r="H977" i="1"/>
  <c r="H965" i="1"/>
  <c r="H955" i="1"/>
  <c r="H945" i="1"/>
  <c r="H933" i="1"/>
  <c r="H923" i="1"/>
  <c r="H913" i="1"/>
  <c r="H901" i="1"/>
  <c r="H891" i="1"/>
  <c r="H881" i="1"/>
  <c r="H869" i="1"/>
  <c r="H859" i="1"/>
  <c r="H849" i="1"/>
  <c r="H837" i="1"/>
  <c r="H827" i="1"/>
  <c r="H817" i="1"/>
  <c r="H805" i="1"/>
  <c r="H795" i="1"/>
  <c r="H785" i="1"/>
  <c r="H774" i="1"/>
  <c r="H764" i="1"/>
  <c r="H754" i="1"/>
  <c r="H742" i="1"/>
  <c r="H733" i="1"/>
  <c r="H724" i="1"/>
  <c r="H715" i="1"/>
  <c r="H706" i="1"/>
  <c r="H696" i="1"/>
  <c r="H687" i="1"/>
  <c r="H678" i="1"/>
  <c r="H669" i="1"/>
  <c r="H660" i="1"/>
  <c r="H651" i="1"/>
  <c r="H642" i="1"/>
  <c r="H632" i="1"/>
  <c r="H624" i="1"/>
  <c r="H615" i="1"/>
  <c r="H606" i="1"/>
  <c r="H597" i="1"/>
  <c r="H588" i="1"/>
  <c r="H579" i="1"/>
  <c r="H569" i="1"/>
  <c r="H560" i="1"/>
  <c r="H551" i="1"/>
  <c r="H542" i="1"/>
  <c r="H533" i="1"/>
  <c r="H524" i="1"/>
  <c r="H515" i="1"/>
  <c r="H507" i="1"/>
  <c r="H499" i="1"/>
  <c r="H491" i="1"/>
  <c r="H483" i="1"/>
  <c r="H475" i="1"/>
  <c r="H467" i="1"/>
  <c r="H459" i="1"/>
  <c r="H451" i="1"/>
  <c r="H443" i="1"/>
  <c r="H435" i="1"/>
  <c r="H427" i="1"/>
  <c r="H419" i="1"/>
  <c r="H411" i="1"/>
  <c r="H403" i="1"/>
  <c r="H395" i="1"/>
  <c r="H387" i="1"/>
  <c r="H1178" i="1"/>
  <c r="H1166" i="1"/>
  <c r="H1156" i="1"/>
  <c r="H1146" i="1"/>
  <c r="H1134" i="1"/>
  <c r="H1124" i="1"/>
  <c r="H1114" i="1"/>
  <c r="H1102" i="1"/>
  <c r="H1092" i="1"/>
  <c r="H1082" i="1"/>
  <c r="H1070" i="1"/>
  <c r="H1060" i="1"/>
  <c r="H1050" i="1"/>
  <c r="H1038" i="1"/>
  <c r="H1028" i="1"/>
  <c r="H1018" i="1"/>
  <c r="H1006" i="1"/>
  <c r="H996" i="1"/>
  <c r="H986" i="1"/>
  <c r="H974" i="1"/>
  <c r="H964" i="1"/>
  <c r="H954" i="1"/>
  <c r="H942" i="1"/>
  <c r="H932" i="1"/>
  <c r="H922" i="1"/>
  <c r="H910" i="1"/>
  <c r="H900" i="1"/>
  <c r="H890" i="1"/>
  <c r="H878" i="1"/>
  <c r="H868" i="1"/>
  <c r="H858" i="1"/>
  <c r="H846" i="1"/>
  <c r="H836" i="1"/>
  <c r="H826" i="1"/>
  <c r="H814" i="1"/>
  <c r="H804" i="1"/>
  <c r="H794" i="1"/>
  <c r="H782" i="1"/>
  <c r="H773" i="1"/>
  <c r="H763" i="1"/>
  <c r="H751" i="1"/>
  <c r="H741" i="1"/>
  <c r="H732" i="1"/>
  <c r="H723" i="1"/>
  <c r="H714" i="1"/>
  <c r="H704" i="1"/>
  <c r="H695" i="1"/>
  <c r="H686" i="1"/>
  <c r="H677" i="1"/>
  <c r="H668" i="1"/>
  <c r="H659" i="1"/>
  <c r="H650" i="1"/>
  <c r="H640" i="1"/>
  <c r="H1177" i="1"/>
  <c r="H1165" i="1"/>
  <c r="H1155" i="1"/>
  <c r="H1145" i="1"/>
  <c r="H1133" i="1"/>
  <c r="H1123" i="1"/>
  <c r="H1113" i="1"/>
  <c r="H1101" i="1"/>
  <c r="H1091" i="1"/>
  <c r="H1081" i="1"/>
  <c r="H1069" i="1"/>
  <c r="H1059" i="1"/>
  <c r="H1049" i="1"/>
  <c r="H1037" i="1"/>
  <c r="H1027" i="1"/>
  <c r="H1017" i="1"/>
  <c r="H1005" i="1"/>
  <c r="H995" i="1"/>
  <c r="H985" i="1"/>
  <c r="H973" i="1"/>
  <c r="H963" i="1"/>
  <c r="H953" i="1"/>
  <c r="H941" i="1"/>
  <c r="H931" i="1"/>
  <c r="H921" i="1"/>
  <c r="H909" i="1"/>
  <c r="H899" i="1"/>
  <c r="H889" i="1"/>
  <c r="H877" i="1"/>
  <c r="H867" i="1"/>
  <c r="H857" i="1"/>
  <c r="H845" i="1"/>
  <c r="H835" i="1"/>
  <c r="H825" i="1"/>
  <c r="H813" i="1"/>
  <c r="H803" i="1"/>
  <c r="H793" i="1"/>
  <c r="H772" i="1"/>
  <c r="H762" i="1"/>
  <c r="H750" i="1"/>
  <c r="H740" i="1"/>
  <c r="H731" i="1"/>
  <c r="H722" i="1"/>
  <c r="H712" i="1"/>
  <c r="H703" i="1"/>
  <c r="H694" i="1"/>
  <c r="H685" i="1"/>
  <c r="H676" i="1"/>
  <c r="H667" i="1"/>
  <c r="H658" i="1"/>
  <c r="H648" i="1"/>
  <c r="H639" i="1"/>
  <c r="H631" i="1"/>
  <c r="H622" i="1"/>
  <c r="H613" i="1"/>
  <c r="H604" i="1"/>
  <c r="H595" i="1"/>
  <c r="H585" i="1"/>
  <c r="H576" i="1"/>
  <c r="H567" i="1"/>
  <c r="H558" i="1"/>
  <c r="H549" i="1"/>
  <c r="H1141" i="1"/>
  <c r="H1099" i="1"/>
  <c r="H1057" i="1"/>
  <c r="H1013" i="1"/>
  <c r="H971" i="1"/>
  <c r="H929" i="1"/>
  <c r="H885" i="1"/>
  <c r="H843" i="1"/>
  <c r="H801" i="1"/>
  <c r="H759" i="1"/>
  <c r="H720" i="1"/>
  <c r="H684" i="1"/>
  <c r="H647" i="1"/>
  <c r="H621" i="1"/>
  <c r="H596" i="1"/>
  <c r="H574" i="1"/>
  <c r="H556" i="1"/>
  <c r="H539" i="1"/>
  <c r="H523" i="1"/>
  <c r="H511" i="1"/>
  <c r="H497" i="1"/>
  <c r="H487" i="1"/>
  <c r="H476" i="1"/>
  <c r="H465" i="1"/>
  <c r="H455" i="1"/>
  <c r="H444" i="1"/>
  <c r="H433" i="1"/>
  <c r="H423" i="1"/>
  <c r="H412" i="1"/>
  <c r="H401" i="1"/>
  <c r="H391" i="1"/>
  <c r="H380" i="1"/>
  <c r="H368" i="1"/>
  <c r="H331" i="1"/>
  <c r="H1174" i="1"/>
  <c r="H1132" i="1"/>
  <c r="H1090" i="1"/>
  <c r="H1046" i="1"/>
  <c r="H1004" i="1"/>
  <c r="H962" i="1"/>
  <c r="H918" i="1"/>
  <c r="H876" i="1"/>
  <c r="H834" i="1"/>
  <c r="H790" i="1"/>
  <c r="H758" i="1"/>
  <c r="H719" i="1"/>
  <c r="H683" i="1"/>
  <c r="H646" i="1"/>
  <c r="H620" i="1"/>
  <c r="H593" i="1"/>
  <c r="H571" i="1"/>
  <c r="H552" i="1"/>
  <c r="H537" i="1"/>
  <c r="H521" i="1"/>
  <c r="H508" i="1"/>
  <c r="H496" i="1"/>
  <c r="H485" i="1"/>
  <c r="H474" i="1"/>
  <c r="H464" i="1"/>
  <c r="H453" i="1"/>
  <c r="H442" i="1"/>
  <c r="H432" i="1"/>
  <c r="H421" i="1"/>
  <c r="H410" i="1"/>
  <c r="H400" i="1"/>
  <c r="H389" i="1"/>
  <c r="H379" i="1"/>
  <c r="H367" i="1"/>
  <c r="H330" i="1"/>
  <c r="H1173" i="1"/>
  <c r="H1131" i="1"/>
  <c r="H1089" i="1"/>
  <c r="H1045" i="1"/>
  <c r="H1003" i="1"/>
  <c r="H961" i="1"/>
  <c r="H917" i="1"/>
  <c r="H875" i="1"/>
  <c r="H833" i="1"/>
  <c r="H789" i="1"/>
  <c r="H749" i="1"/>
  <c r="H711" i="1"/>
  <c r="H675" i="1"/>
  <c r="H638" i="1"/>
  <c r="H614" i="1"/>
  <c r="H592" i="1"/>
  <c r="H568" i="1"/>
  <c r="H550" i="1"/>
  <c r="H534" i="1"/>
  <c r="H520" i="1"/>
  <c r="H506" i="1"/>
  <c r="H495" i="1"/>
  <c r="H484" i="1"/>
  <c r="H473" i="1"/>
  <c r="H463" i="1"/>
  <c r="H452" i="1"/>
  <c r="H441" i="1"/>
  <c r="H431" i="1"/>
  <c r="H420" i="1"/>
  <c r="H409" i="1"/>
  <c r="H399" i="1"/>
  <c r="H388" i="1"/>
  <c r="H336" i="1"/>
  <c r="H329" i="1"/>
  <c r="H307" i="1"/>
  <c r="H303" i="1"/>
  <c r="H299" i="1"/>
  <c r="H295" i="1"/>
  <c r="H291" i="1"/>
  <c r="H287" i="1"/>
  <c r="H283" i="1"/>
  <c r="H279" i="1"/>
  <c r="H275" i="1"/>
  <c r="H271" i="1"/>
  <c r="H267" i="1"/>
  <c r="H263" i="1"/>
  <c r="H259" i="1"/>
  <c r="H255" i="1"/>
  <c r="H251" i="1"/>
  <c r="H247" i="1"/>
  <c r="H243" i="1"/>
  <c r="H239" i="1"/>
  <c r="H235" i="1"/>
  <c r="H231" i="1"/>
  <c r="H1164" i="1"/>
  <c r="H1122" i="1"/>
  <c r="H1078" i="1"/>
  <c r="H1036" i="1"/>
  <c r="H994" i="1"/>
  <c r="H950" i="1"/>
  <c r="H908" i="1"/>
  <c r="H866" i="1"/>
  <c r="H822" i="1"/>
  <c r="H748" i="1"/>
  <c r="H710" i="1"/>
  <c r="H674" i="1"/>
  <c r="H637" i="1"/>
  <c r="H612" i="1"/>
  <c r="H587" i="1"/>
  <c r="H566" i="1"/>
  <c r="H548" i="1"/>
  <c r="H532" i="1"/>
  <c r="H519" i="1"/>
  <c r="H505" i="1"/>
  <c r="H493" i="1"/>
  <c r="H482" i="1"/>
  <c r="H472" i="1"/>
  <c r="H461" i="1"/>
  <c r="H450" i="1"/>
  <c r="H440" i="1"/>
  <c r="H429" i="1"/>
  <c r="H418" i="1"/>
  <c r="H408" i="1"/>
  <c r="H397" i="1"/>
  <c r="H386" i="1"/>
  <c r="H335" i="1"/>
  <c r="H328" i="1"/>
  <c r="H1163" i="1"/>
  <c r="H1121" i="1"/>
  <c r="H1077" i="1"/>
  <c r="H1035" i="1"/>
  <c r="H993" i="1"/>
  <c r="H949" i="1"/>
  <c r="H907" i="1"/>
  <c r="H865" i="1"/>
  <c r="H821" i="1"/>
  <c r="H781" i="1"/>
  <c r="H739" i="1"/>
  <c r="H702" i="1"/>
  <c r="H666" i="1"/>
  <c r="H611" i="1"/>
  <c r="H584" i="1"/>
  <c r="H565" i="1"/>
  <c r="H547" i="1"/>
  <c r="H531" i="1"/>
  <c r="H516" i="1"/>
  <c r="H504" i="1"/>
  <c r="H492" i="1"/>
  <c r="H481" i="1"/>
  <c r="H471" i="1"/>
  <c r="H460" i="1"/>
  <c r="H449" i="1"/>
  <c r="H439" i="1"/>
  <c r="H428" i="1"/>
  <c r="H417" i="1"/>
  <c r="H407" i="1"/>
  <c r="H396" i="1"/>
  <c r="H385" i="1"/>
  <c r="H334" i="1"/>
  <c r="H327" i="1"/>
  <c r="H1153" i="1"/>
  <c r="H1109" i="1"/>
  <c r="H1067" i="1"/>
  <c r="H1025" i="1"/>
  <c r="H981" i="1"/>
  <c r="H939" i="1"/>
  <c r="H897" i="1"/>
  <c r="H853" i="1"/>
  <c r="H811" i="1"/>
  <c r="H771" i="1"/>
  <c r="H730" i="1"/>
  <c r="H693" i="1"/>
  <c r="H656" i="1"/>
  <c r="H629" i="1"/>
  <c r="H603" i="1"/>
  <c r="H577" i="1"/>
  <c r="H559" i="1"/>
  <c r="H541" i="1"/>
  <c r="H528" i="1"/>
  <c r="H513" i="1"/>
  <c r="H500" i="1"/>
  <c r="H489" i="1"/>
  <c r="H479" i="1"/>
  <c r="H468" i="1"/>
  <c r="H457" i="1"/>
  <c r="H447" i="1"/>
  <c r="H436" i="1"/>
  <c r="H425" i="1"/>
  <c r="H415" i="1"/>
  <c r="H404" i="1"/>
  <c r="H393" i="1"/>
  <c r="H383" i="1"/>
  <c r="H370" i="1"/>
  <c r="H325" i="1"/>
  <c r="H1142" i="1"/>
  <c r="H1100" i="1"/>
  <c r="H1058" i="1"/>
  <c r="H1014" i="1"/>
  <c r="H972" i="1"/>
  <c r="H930" i="1"/>
  <c r="H886" i="1"/>
  <c r="H844" i="1"/>
  <c r="H802" i="1"/>
  <c r="H770" i="1"/>
  <c r="H728" i="1"/>
  <c r="H692" i="1"/>
  <c r="H655" i="1"/>
  <c r="H623" i="1"/>
  <c r="H601" i="1"/>
  <c r="H575" i="1"/>
  <c r="H557" i="1"/>
  <c r="H540" i="1"/>
  <c r="H525" i="1"/>
  <c r="H512" i="1"/>
  <c r="H498" i="1"/>
  <c r="H488" i="1"/>
  <c r="H477" i="1"/>
  <c r="H466" i="1"/>
  <c r="H456" i="1"/>
  <c r="H445" i="1"/>
  <c r="H854" i="1"/>
  <c r="H630" i="1"/>
  <c r="H490" i="1"/>
  <c r="H424" i="1"/>
  <c r="H381" i="1"/>
  <c r="H350" i="1"/>
  <c r="H333" i="1"/>
  <c r="H529" i="1"/>
  <c r="H1154" i="1"/>
  <c r="H812" i="1"/>
  <c r="H605" i="1"/>
  <c r="H480" i="1"/>
  <c r="H416" i="1"/>
  <c r="H354" i="1"/>
  <c r="H344" i="1"/>
  <c r="H215" i="1"/>
  <c r="H203" i="1"/>
  <c r="H187" i="1"/>
  <c r="H171" i="1"/>
  <c r="H155" i="1"/>
  <c r="H139" i="1"/>
  <c r="H701" i="1"/>
  <c r="H126" i="1"/>
  <c r="H1110" i="1"/>
  <c r="H583" i="1"/>
  <c r="H469" i="1"/>
  <c r="H413" i="1"/>
  <c r="H332" i="1"/>
  <c r="H227" i="1"/>
  <c r="H71" i="1"/>
  <c r="H67" i="1"/>
  <c r="H63" i="1"/>
  <c r="H59" i="1"/>
  <c r="H55" i="1"/>
  <c r="H51" i="1"/>
  <c r="H47" i="1"/>
  <c r="H43" i="1"/>
  <c r="H39" i="1"/>
  <c r="H35" i="1"/>
  <c r="H31" i="1"/>
  <c r="H27" i="1"/>
  <c r="H437" i="1"/>
  <c r="H1068" i="1"/>
  <c r="H780" i="1"/>
  <c r="H561" i="1"/>
  <c r="H458" i="1"/>
  <c r="H405" i="1"/>
  <c r="H372" i="1"/>
  <c r="H357" i="1"/>
  <c r="H353" i="1"/>
  <c r="H326" i="1"/>
  <c r="H207" i="1"/>
  <c r="H982" i="1"/>
  <c r="H179" i="1"/>
  <c r="H131" i="1"/>
  <c r="H1026" i="1"/>
  <c r="H738" i="1"/>
  <c r="H543" i="1"/>
  <c r="H448" i="1"/>
  <c r="H402" i="1"/>
  <c r="H369" i="1"/>
  <c r="H219" i="1"/>
  <c r="H394" i="1"/>
  <c r="H195" i="1"/>
  <c r="H163" i="1"/>
  <c r="H940" i="1"/>
  <c r="H664" i="1"/>
  <c r="H514" i="1"/>
  <c r="H434" i="1"/>
  <c r="H392" i="1"/>
  <c r="H338" i="1"/>
  <c r="H211" i="1"/>
  <c r="H356" i="1"/>
  <c r="H147" i="1"/>
  <c r="H898" i="1"/>
  <c r="H503" i="1"/>
  <c r="H426" i="1"/>
  <c r="H384" i="1"/>
  <c r="H223" i="1"/>
  <c r="H199" i="1"/>
  <c r="H183" i="1"/>
  <c r="H167" i="1"/>
  <c r="H151" i="1"/>
  <c r="H135" i="1"/>
  <c r="H125" i="1"/>
  <c r="H90" i="1"/>
  <c r="H360" i="1"/>
  <c r="H76" i="1"/>
  <c r="H98" i="1"/>
  <c r="H77" i="1"/>
  <c r="H149" i="1"/>
  <c r="H26" i="1"/>
  <c r="H62" i="1"/>
  <c r="H82" i="1"/>
  <c r="H143" i="1"/>
  <c r="H56" i="1"/>
  <c r="H120" i="1"/>
  <c r="H73" i="1"/>
  <c r="H137" i="1"/>
  <c r="H201" i="1"/>
  <c r="H230" i="1"/>
  <c r="H294" i="1"/>
  <c r="H168" i="1"/>
  <c r="H351" i="1"/>
  <c r="H180" i="1"/>
  <c r="H265" i="1"/>
  <c r="H342" i="1"/>
  <c r="H170" i="1"/>
  <c r="H258" i="1"/>
  <c r="H343" i="1"/>
  <c r="H176" i="1"/>
  <c r="H222" i="1"/>
  <c r="H284" i="1"/>
  <c r="H212" i="1"/>
  <c r="H188" i="1"/>
  <c r="H261" i="1"/>
  <c r="H359" i="1"/>
  <c r="H309" i="1"/>
  <c r="H123" i="1"/>
  <c r="H217" i="1"/>
  <c r="H314" i="1"/>
  <c r="H75" i="1"/>
  <c r="H58" i="1"/>
  <c r="H84" i="1"/>
  <c r="H114" i="1"/>
  <c r="H85" i="1"/>
  <c r="H157" i="1"/>
  <c r="H74" i="1"/>
  <c r="H70" i="1"/>
  <c r="H79" i="1"/>
  <c r="H159" i="1"/>
  <c r="H64" i="1"/>
  <c r="H42" i="1"/>
  <c r="H81" i="1"/>
  <c r="H145" i="1"/>
  <c r="H190" i="1"/>
  <c r="H238" i="1"/>
  <c r="H302" i="1"/>
  <c r="H184" i="1"/>
  <c r="H142" i="1"/>
  <c r="H196" i="1"/>
  <c r="H273" i="1"/>
  <c r="H347" i="1"/>
  <c r="H186" i="1"/>
  <c r="H266" i="1"/>
  <c r="H348" i="1"/>
  <c r="H192" i="1"/>
  <c r="H124" i="1"/>
  <c r="H228" i="1"/>
  <c r="H292" i="1"/>
  <c r="H248" i="1"/>
  <c r="H204" i="1"/>
  <c r="H269" i="1"/>
  <c r="H1186" i="1"/>
  <c r="H374" i="1"/>
  <c r="H69" i="1"/>
  <c r="H152" i="1"/>
  <c r="H158" i="1"/>
  <c r="H83" i="1"/>
  <c r="H28" i="1"/>
  <c r="H92" i="1"/>
  <c r="H29" i="1"/>
  <c r="H93" i="1"/>
  <c r="H165" i="1"/>
  <c r="H106" i="1"/>
  <c r="H78" i="1"/>
  <c r="H87" i="1"/>
  <c r="H175" i="1"/>
  <c r="H72" i="1"/>
  <c r="H25" i="1"/>
  <c r="H89" i="1"/>
  <c r="H153" i="1"/>
  <c r="H130" i="1"/>
  <c r="H246" i="1"/>
  <c r="H310" i="1"/>
  <c r="H200" i="1"/>
  <c r="H240" i="1"/>
  <c r="H213" i="1"/>
  <c r="H281" i="1"/>
  <c r="H206" i="1"/>
  <c r="H202" i="1"/>
  <c r="H274" i="1"/>
  <c r="H174" i="1"/>
  <c r="H208" i="1"/>
  <c r="H134" i="1"/>
  <c r="H236" i="1"/>
  <c r="H300" i="1"/>
  <c r="H272" i="1"/>
  <c r="H210" i="1"/>
  <c r="H277" i="1"/>
  <c r="H225" i="1"/>
  <c r="H205" i="1"/>
  <c r="H118" i="1"/>
  <c r="H129" i="1"/>
  <c r="H164" i="1"/>
  <c r="H288" i="1"/>
  <c r="H91" i="1"/>
  <c r="H36" i="1"/>
  <c r="H100" i="1"/>
  <c r="H37" i="1"/>
  <c r="H101" i="1"/>
  <c r="H173" i="1"/>
  <c r="H122" i="1"/>
  <c r="H86" i="1"/>
  <c r="H95" i="1"/>
  <c r="H191" i="1"/>
  <c r="H80" i="1"/>
  <c r="H33" i="1"/>
  <c r="H97" i="1"/>
  <c r="H161" i="1"/>
  <c r="H146" i="1"/>
  <c r="H254" i="1"/>
  <c r="H318" i="1"/>
  <c r="H218" i="1"/>
  <c r="H280" i="1"/>
  <c r="H226" i="1"/>
  <c r="H289" i="1"/>
  <c r="H232" i="1"/>
  <c r="H214" i="1"/>
  <c r="H282" i="1"/>
  <c r="H256" i="1"/>
  <c r="H221" i="1"/>
  <c r="H150" i="1"/>
  <c r="H244" i="1"/>
  <c r="H308" i="1"/>
  <c r="H312" i="1"/>
  <c r="H216" i="1"/>
  <c r="H285" i="1"/>
  <c r="H245" i="1"/>
  <c r="H68" i="1"/>
  <c r="H193" i="1"/>
  <c r="H160" i="1"/>
  <c r="H317" i="1"/>
  <c r="H99" i="1"/>
  <c r="H44" i="1"/>
  <c r="H108" i="1"/>
  <c r="H45" i="1"/>
  <c r="H109" i="1"/>
  <c r="H181" i="1"/>
  <c r="H30" i="1"/>
  <c r="H94" i="1"/>
  <c r="H103" i="1"/>
  <c r="H34" i="1"/>
  <c r="H88" i="1"/>
  <c r="H41" i="1"/>
  <c r="H105" i="1"/>
  <c r="H169" i="1"/>
  <c r="H162" i="1"/>
  <c r="H262" i="1"/>
  <c r="H345" i="1"/>
  <c r="H224" i="1"/>
  <c r="H352" i="1"/>
  <c r="H233" i="1"/>
  <c r="H297" i="1"/>
  <c r="H264" i="1"/>
  <c r="H220" i="1"/>
  <c r="H290" i="1"/>
  <c r="H296" i="1"/>
  <c r="H315" i="1"/>
  <c r="H166" i="1"/>
  <c r="H252" i="1"/>
  <c r="H316" i="1"/>
  <c r="H24" i="1"/>
  <c r="H229" i="1"/>
  <c r="H293" i="1"/>
  <c r="H138" i="1"/>
  <c r="H198" i="1"/>
  <c r="H54" i="1"/>
  <c r="H48" i="1"/>
  <c r="H286" i="1"/>
  <c r="H257" i="1"/>
  <c r="H250" i="1"/>
  <c r="H209" i="1"/>
  <c r="H172" i="1"/>
  <c r="H107" i="1"/>
  <c r="H52" i="1"/>
  <c r="H116" i="1"/>
  <c r="H53" i="1"/>
  <c r="H117" i="1"/>
  <c r="H189" i="1"/>
  <c r="H38" i="1"/>
  <c r="H102" i="1"/>
  <c r="H111" i="1"/>
  <c r="H32" i="1"/>
  <c r="H96" i="1"/>
  <c r="H49" i="1"/>
  <c r="H113" i="1"/>
  <c r="H177" i="1"/>
  <c r="H178" i="1"/>
  <c r="H270" i="1"/>
  <c r="H355" i="1"/>
  <c r="H311" i="1"/>
  <c r="H132" i="1"/>
  <c r="H241" i="1"/>
  <c r="H305" i="1"/>
  <c r="H304" i="1"/>
  <c r="H234" i="1"/>
  <c r="H298" i="1"/>
  <c r="H128" i="1"/>
  <c r="H349" i="1"/>
  <c r="H182" i="1"/>
  <c r="H260" i="1"/>
  <c r="H358" i="1"/>
  <c r="H140" i="1"/>
  <c r="H237" i="1"/>
  <c r="H301" i="1"/>
  <c r="H313" i="1"/>
  <c r="H268" i="1"/>
  <c r="H66" i="1"/>
  <c r="H112" i="1"/>
  <c r="H346" i="1"/>
  <c r="H154" i="1"/>
  <c r="H276" i="1"/>
  <c r="H253" i="1"/>
  <c r="H115" i="1"/>
  <c r="H60" i="1"/>
  <c r="H50" i="1"/>
  <c r="H61" i="1"/>
  <c r="H133" i="1"/>
  <c r="H197" i="1"/>
  <c r="H46" i="1"/>
  <c r="H110" i="1"/>
  <c r="H119" i="1"/>
  <c r="H40" i="1"/>
  <c r="H104" i="1"/>
  <c r="H57" i="1"/>
  <c r="H121" i="1"/>
  <c r="H185" i="1"/>
  <c r="H194" i="1"/>
  <c r="H278" i="1"/>
  <c r="H136" i="1"/>
  <c r="H319" i="1"/>
  <c r="H148" i="1"/>
  <c r="H249" i="1"/>
  <c r="H242" i="1"/>
  <c r="H306" i="1"/>
  <c r="H144" i="1"/>
  <c r="H156" i="1"/>
  <c r="H141" i="1"/>
  <c r="H127" i="1"/>
  <c r="H65" i="1"/>
  <c r="H362" i="1"/>
  <c r="H1187" i="1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<sst xmlns="http://schemas.openxmlformats.org/spreadsheetml/2006/main" count="2601" uniqueCount="337">
  <si>
    <t>DETERMINACION DE DERECHOS DE VOTO</t>
  </si>
  <si>
    <t>FECHA DE CORTE:</t>
  </si>
  <si>
    <t>CATEGORIA A - LABORALES</t>
  </si>
  <si>
    <t>Nombre del acreedor</t>
  </si>
  <si>
    <t>Identificación</t>
  </si>
  <si>
    <t>Vínculo</t>
  </si>
  <si>
    <t>Vr. Capital</t>
  </si>
  <si>
    <t>Vencimiento</t>
  </si>
  <si>
    <t>Vr. Capital actualizado</t>
  </si>
  <si>
    <t>Derechos de Voto</t>
  </si>
  <si>
    <t>% Votos</t>
  </si>
  <si>
    <t>AFANADOR LOPEZ MARIA EUGENIA</t>
  </si>
  <si>
    <t>Ninguno</t>
  </si>
  <si>
    <t>ALEMAN NISPERUZA DERLYS MARIA</t>
  </si>
  <si>
    <t>BALCAZAR CAPOTE MARIA FERNANDA</t>
  </si>
  <si>
    <t>BELTRAN OROZCO LEIDY CATERINE</t>
  </si>
  <si>
    <t>BENJUMEA CORREA JOSE ARMANDO</t>
  </si>
  <si>
    <t>BETANCUR BEDOYA BRAHIAN ESNEIDER</t>
  </si>
  <si>
    <t>BORJA LOPEZ ILIANA PATRICIA</t>
  </si>
  <si>
    <t>BRAVO GALEANO JUAN MIGUEL</t>
  </si>
  <si>
    <t>CARDENAS GARRIDO JAIME OLEGARIO</t>
  </si>
  <si>
    <t>CARO BARRIOS YENNY PAOLA</t>
  </si>
  <si>
    <t>CASTRO ROBLEDO JHOJAN ESTIVEN</t>
  </si>
  <si>
    <t>CORTES DIAZ EDNA EDITH</t>
  </si>
  <si>
    <t>DAVID GUTIERREZ DIANA MARCELA</t>
  </si>
  <si>
    <t>DE SALVADOR FORERO DIANA PATRICIA</t>
  </si>
  <si>
    <t>DIEZ ROMAN YOJANA MARIA</t>
  </si>
  <si>
    <t>DOMINGUEZ SAAVEDRA LUZ MARINA</t>
  </si>
  <si>
    <t>DURAN PERALTA CARLOS LORENZO</t>
  </si>
  <si>
    <t>DURANGO MARIN DIDNIS FAYBELLY</t>
  </si>
  <si>
    <t>DURANGO POSSO DAIRO HERNAN</t>
  </si>
  <si>
    <t>ERASO LAGOS NATHALIA ELIZABETH</t>
  </si>
  <si>
    <t>FIGUEROA ALBARADO YESENIA</t>
  </si>
  <si>
    <t>GARCES RODRIGUEZ VIVIAN LORENA</t>
  </si>
  <si>
    <t>GARCIA CARRASCO CLUDIA JOHANNA</t>
  </si>
  <si>
    <t>GARCIA MESA WILSON ARLEY</t>
  </si>
  <si>
    <t>GARCIA SANCHEZ LUISA FERNANDA</t>
  </si>
  <si>
    <t>GARCIA USUGA LUZ MARINA</t>
  </si>
  <si>
    <t>GAVIRIA MINOTA FREDY ALBERTO</t>
  </si>
  <si>
    <t>GOMEZ HERNANDEZ LILIANA INES</t>
  </si>
  <si>
    <t>GONZALEZ MARULANDA MARIA LUCIA</t>
  </si>
  <si>
    <t>GONZALEZ OSORIO CAROLINA</t>
  </si>
  <si>
    <t>GRISALES ROJAS ANDREA DEL PILAR</t>
  </si>
  <si>
    <t>GUERRERO BEDOYA MARIA ALEJANDRA</t>
  </si>
  <si>
    <t>HERNANDEZ ANAYA CARMEN JANETH</t>
  </si>
  <si>
    <t>HIGUITA GOMEZ OVADIO ANTONIO</t>
  </si>
  <si>
    <t>HOYOS MONTOYA RENE</t>
  </si>
  <si>
    <t>JIMENEZ PEREZ ORLANDO JOSE</t>
  </si>
  <si>
    <t>LAGOS OSORIO MARLY VANESA</t>
  </si>
  <si>
    <t>LAURA DANIELA GARCIA PULIDO</t>
  </si>
  <si>
    <t>LEIVA CONTRERAS LADY JOHANA</t>
  </si>
  <si>
    <t>LEUDO BORJA YOLAIMA</t>
  </si>
  <si>
    <t>MARENCO ROJAS BLEIDIS MARIA</t>
  </si>
  <si>
    <t>MARIN SUAZA JENIFER ALEJANDRA</t>
  </si>
  <si>
    <t>MARTINEZ IGLESIA LAURA LORENA</t>
  </si>
  <si>
    <t>MARULANDA RESTREPO SEBASTIAN DE JESUS</t>
  </si>
  <si>
    <t>MAZO RODRIGUEZ ESTEFANIA</t>
  </si>
  <si>
    <t>MENDOZA ELLES NURYS ESTHER</t>
  </si>
  <si>
    <t>MISAS RONCANCIO JEANNETTE KATHYUSKA</t>
  </si>
  <si>
    <t>MONTALVO MERCADO KAREN YULISSA</t>
  </si>
  <si>
    <t>MORENO VALENCIA VICTOR ALFONSO</t>
  </si>
  <si>
    <t>MURCIA SUAREZ LUZ DARY</t>
  </si>
  <si>
    <t>NARANJO AGUIRRE NADYA CATALINA</t>
  </si>
  <si>
    <t>ORREGO ARROYAVE LIBARDO DE JESUS</t>
  </si>
  <si>
    <t>ORTIZ RODRIGUEZ ANGELA PATRICIA</t>
  </si>
  <si>
    <t>OSORIO MARIN PAOLA ANDREA</t>
  </si>
  <si>
    <t>PEREZ MEDINA EROHELIA</t>
  </si>
  <si>
    <t>PINO CARDENAS ALONSO</t>
  </si>
  <si>
    <t>PULIDO BASTO MARISOL</t>
  </si>
  <si>
    <t>QUINTERO QUINTERO LEIDY FASURY</t>
  </si>
  <si>
    <t>RESTREPO LOAIZA DARRINSON JOHAN</t>
  </si>
  <si>
    <t>RIVERA ANGULO LUIS ANDRES</t>
  </si>
  <si>
    <t>RODRIGUEZ CARDONA MARIA CAMILA</t>
  </si>
  <si>
    <t>RUIZ CASTAÑEDA CARLOS</t>
  </si>
  <si>
    <t>RUIZ MOTATO JENIFFER</t>
  </si>
  <si>
    <t>SALAZAR RAMOS SULEIDIS MARIA</t>
  </si>
  <si>
    <t>SILVA RESTREPO ELVIRA ISABEL</t>
  </si>
  <si>
    <t>SOSA GARCES LUISA FERNANDA</t>
  </si>
  <si>
    <t>SUAREZ ZAMBRANO ESTEBAN</t>
  </si>
  <si>
    <t>URIBE URIBE YENNIFER CATERIN</t>
  </si>
  <si>
    <t>USUGA GONZALEZ DEINY BIVIANA</t>
  </si>
  <si>
    <t>VALENCIA RAMIREZ BIBIANA</t>
  </si>
  <si>
    <t>VARGAS CASTRO JAIR FERNANDO</t>
  </si>
  <si>
    <t>VELASQUEZ MANCO LUZ MARLENY</t>
  </si>
  <si>
    <t>VERGARA TORRES DIANA CAROLINA</t>
  </si>
  <si>
    <t>VILLA CLAVIJO MARIA PAULINA</t>
  </si>
  <si>
    <t>49776938</t>
  </si>
  <si>
    <t>26202466</t>
  </si>
  <si>
    <t>66947657</t>
  </si>
  <si>
    <t>37274863</t>
  </si>
  <si>
    <t>1027891748</t>
  </si>
  <si>
    <t>1007633771</t>
  </si>
  <si>
    <t>1045516483</t>
  </si>
  <si>
    <t>1003561909</t>
  </si>
  <si>
    <t>91247040</t>
  </si>
  <si>
    <t>53134565</t>
  </si>
  <si>
    <t>1193420231</t>
  </si>
  <si>
    <t>66826870</t>
  </si>
  <si>
    <t>1045420657</t>
  </si>
  <si>
    <t>52785616</t>
  </si>
  <si>
    <t>21833448</t>
  </si>
  <si>
    <t>29886953</t>
  </si>
  <si>
    <t>42781317</t>
  </si>
  <si>
    <t>71333288</t>
  </si>
  <si>
    <t>1085318277</t>
  </si>
  <si>
    <t>1013595052</t>
  </si>
  <si>
    <t>1005131758</t>
  </si>
  <si>
    <t>33750260</t>
  </si>
  <si>
    <t>1036644395</t>
  </si>
  <si>
    <t>1020466890</t>
  </si>
  <si>
    <t>43485963</t>
  </si>
  <si>
    <t>71610821</t>
  </si>
  <si>
    <t>38287153</t>
  </si>
  <si>
    <t>52047670</t>
  </si>
  <si>
    <t>1020468579</t>
  </si>
  <si>
    <t>65632634</t>
  </si>
  <si>
    <t>1043639899</t>
  </si>
  <si>
    <t>63299892</t>
  </si>
  <si>
    <t>98766053</t>
  </si>
  <si>
    <t>71695086</t>
  </si>
  <si>
    <t>1073820937</t>
  </si>
  <si>
    <t>1085305975</t>
  </si>
  <si>
    <t>1025521971</t>
  </si>
  <si>
    <t>53093940</t>
  </si>
  <si>
    <t>1017177539</t>
  </si>
  <si>
    <t>32873443</t>
  </si>
  <si>
    <t>1036657646</t>
  </si>
  <si>
    <t>1003401740</t>
  </si>
  <si>
    <t>71421607</t>
  </si>
  <si>
    <t>1128440025</t>
  </si>
  <si>
    <t>32768002</t>
  </si>
  <si>
    <t>51556215</t>
  </si>
  <si>
    <t>1032248317</t>
  </si>
  <si>
    <t>52846279</t>
  </si>
  <si>
    <t>43181348</t>
  </si>
  <si>
    <t>98499923</t>
  </si>
  <si>
    <t>1016008276</t>
  </si>
  <si>
    <t>1001440140</t>
  </si>
  <si>
    <t>43685496</t>
  </si>
  <si>
    <t>16749115</t>
  </si>
  <si>
    <t>65795785</t>
  </si>
  <si>
    <t>1055918235</t>
  </si>
  <si>
    <t>1128275891</t>
  </si>
  <si>
    <t>1054560708</t>
  </si>
  <si>
    <t>1000557149</t>
  </si>
  <si>
    <t>71668592</t>
  </si>
  <si>
    <t>1033705575</t>
  </si>
  <si>
    <t>57463408</t>
  </si>
  <si>
    <t>42890108</t>
  </si>
  <si>
    <t>1040749596</t>
  </si>
  <si>
    <t>1100974330</t>
  </si>
  <si>
    <t>1020450728</t>
  </si>
  <si>
    <t>1039287498</t>
  </si>
  <si>
    <t>25179644</t>
  </si>
  <si>
    <t>98641514</t>
  </si>
  <si>
    <t>1046952879</t>
  </si>
  <si>
    <t>1001469351</t>
  </si>
  <si>
    <t>TOTAL PASIVO CATEGORIA A</t>
  </si>
  <si>
    <t>TOTAL VOTOS CATEGORIA A</t>
  </si>
  <si>
    <t>CATEGORIA B - ENTIDADES PUBLICAS</t>
  </si>
  <si>
    <t>DIAN</t>
  </si>
  <si>
    <t>MUNICIPIO DE ENVIGADO</t>
  </si>
  <si>
    <t>TOTAL PASIVO CATEGORIA B</t>
  </si>
  <si>
    <t>TOTAL VOTOS CATEGORIA B</t>
  </si>
  <si>
    <t>CATEGORIA C- INSTITUCIONES FINANCIERAS</t>
  </si>
  <si>
    <t>BANCOLOMBIA S.A</t>
  </si>
  <si>
    <t>Diciembre 2025</t>
  </si>
  <si>
    <t>Julio 2030</t>
  </si>
  <si>
    <t>Julio 2025</t>
  </si>
  <si>
    <t>Octubre 2025</t>
  </si>
  <si>
    <t>Banco de Occidente</t>
  </si>
  <si>
    <t>Agosto 2026</t>
  </si>
  <si>
    <t>ITAÚ COLOMBIA S A</t>
  </si>
  <si>
    <t>Enero 2026</t>
  </si>
  <si>
    <t>BANCO COMERCIAL AV VILLAS S.A.</t>
  </si>
  <si>
    <t>Febrero 2029</t>
  </si>
  <si>
    <t>BANCO DAVIVIENDA</t>
  </si>
  <si>
    <t>Noviembre 2027</t>
  </si>
  <si>
    <t>Septiembre 2025</t>
  </si>
  <si>
    <t>BANCO DE BOGOTA SA</t>
  </si>
  <si>
    <t>Septiembre 2026</t>
  </si>
  <si>
    <t>Febrero 2027</t>
  </si>
  <si>
    <t>TOTAL PASIVO CATEGORIA C</t>
  </si>
  <si>
    <t>TOTAL VOTOS CATEGORIA C</t>
  </si>
  <si>
    <t>CATEGORIA D- ACREEDORES INTERNOS</t>
  </si>
  <si>
    <t>CHAMAH HERCOVICI SAS</t>
  </si>
  <si>
    <t>Accionista</t>
  </si>
  <si>
    <t>-</t>
  </si>
  <si>
    <t>CESAR CHAMAH DUEK</t>
  </si>
  <si>
    <t>VIENTO CLARO SAS</t>
  </si>
  <si>
    <t>MELODY COHEN ALIMI</t>
  </si>
  <si>
    <t>ALMA CHAMAH COHEN</t>
  </si>
  <si>
    <t>YOAV NISSIM CHAMAH COHEN</t>
  </si>
  <si>
    <t>TOTAL PASIVO CATEGORIA D</t>
  </si>
  <si>
    <t>TOTAL VOTOS CATEGORIA D</t>
  </si>
  <si>
    <t>CATEGORIA E - DEMAS ACREEDORES EXTERNOS</t>
  </si>
  <si>
    <t>ABARROTES EL 27 SAS</t>
  </si>
  <si>
    <t>NINGUNO</t>
  </si>
  <si>
    <t>AGS GESTION CONTABLE SAS</t>
  </si>
  <si>
    <t>ANDREA GAVIRIA SANCHEZ</t>
  </si>
  <si>
    <t>AGS GESTION EMPRESARIAL SAS</t>
  </si>
  <si>
    <t>APLICACIONES IMPRESAS S.A.S</t>
  </si>
  <si>
    <t>ARANGO MEDINA CARMEN ELENA</t>
  </si>
  <si>
    <t>BUSTAMANTE OROZCO LUIS ANTONIO</t>
  </si>
  <si>
    <t>BYTHEWARE S.A.S</t>
  </si>
  <si>
    <t>CABEZAS ARTEAGA LADY JOHANA</t>
  </si>
  <si>
    <t>CAJA DE COMPENSACION FAMILIAR DE ANTIOQUIA  COMFAMA</t>
  </si>
  <si>
    <t>CARDONA  RIVERA PATRICIA ELENA</t>
  </si>
  <si>
    <t>CARVAJAL TECNOLOGIA Y SERVICIOS S.A.S. BIC</t>
  </si>
  <si>
    <t>CARTONES AMERICA S.A CAME</t>
  </si>
  <si>
    <t>CAVANZO Y JIMENEZ DE LAS SALASS GRUPO LEGAL SAS</t>
  </si>
  <si>
    <t>CES RED LOGISTICA SAS</t>
  </si>
  <si>
    <t>CHAMPLAST S A S</t>
  </si>
  <si>
    <t>ADMINISTRADOR</t>
  </si>
  <si>
    <t>CINTAS SOLUPACK S.A.S.</t>
  </si>
  <si>
    <t>COLARQUIM S.A.S</t>
  </si>
  <si>
    <t>COMERCIALIZADORA OCAMPO URREGO S.A.S</t>
  </si>
  <si>
    <t>COORDINADORA MERCANTIL S,A</t>
  </si>
  <si>
    <t>CORRUMED S.A.S</t>
  </si>
  <si>
    <t>DIEZ GARCIA OSCAR JULIO</t>
  </si>
  <si>
    <t>DISTRIBUIDORA SURTIR S.A.S</t>
  </si>
  <si>
    <t>DREAMER SOFT SAS</t>
  </si>
  <si>
    <t>EDEMAT GROUP SAS</t>
  </si>
  <si>
    <t>EMPAQUETADURAS Y EMPAQUES S.A.</t>
  </si>
  <si>
    <t>ENTEC DE COLOMBIA S A S</t>
  </si>
  <si>
    <t>ENVASSA SAS</t>
  </si>
  <si>
    <t>EQUIPO LOGISTICO DE TRANSPORTE SAS</t>
  </si>
  <si>
    <t>ESENTTIA S.A.</t>
  </si>
  <si>
    <t>ESPACIO Y MERCADEO S A S</t>
  </si>
  <si>
    <t>ETIPLAST S.A.S</t>
  </si>
  <si>
    <t>EXPERTOS TECNOLOGICOS S.A.S</t>
  </si>
  <si>
    <t>FEMH INGENIERIA Y CONSTRUCCION S.A.S.</t>
  </si>
  <si>
    <t>FERRETERIA DOS PALACIOS S.A.S.</t>
  </si>
  <si>
    <t>FIDUCIARIA BANCOLOMBIA S A SOCIEDAD FIDUCIARIA</t>
  </si>
  <si>
    <t>FLORMORADO FIRST S.A</t>
  </si>
  <si>
    <t>GAMALAB LTDA</t>
  </si>
  <si>
    <t>GLOBAL PLASTICS, LLC</t>
  </si>
  <si>
    <t>GOMEZ GIL JAIME LUIS</t>
  </si>
  <si>
    <t>GR GESTION DE RECURSOS TEMPORALES</t>
  </si>
  <si>
    <t>GRUPO JPC S. A. S</t>
  </si>
  <si>
    <t>GRUPO PRIME S.A.S</t>
  </si>
  <si>
    <t>HEINSOHN BUSINESS TECHNOLOGY S A</t>
  </si>
  <si>
    <t>IDEAPACK S.A.S</t>
  </si>
  <si>
    <t>INSTITUTO COLOMBIANO DE NORMAS TECNICAS Y CERTIFICACION ICONTEC</t>
  </si>
  <si>
    <t>IMPRESOS BEGON S.A.S.</t>
  </si>
  <si>
    <t>IMPRESOS FENIX S.A.S</t>
  </si>
  <si>
    <t>INDUSTRIAS BASA SAC</t>
  </si>
  <si>
    <t>FABRICANTE DE CUBIERTO SAC</t>
  </si>
  <si>
    <t>INGEPACK S.A.S</t>
  </si>
  <si>
    <t>JB MONTAJES Y SOLUCIONES METALICAS SAS</t>
  </si>
  <si>
    <t>JC RESORTES SAS</t>
  </si>
  <si>
    <t>KINGGO S.A.S</t>
  </si>
  <si>
    <t>LINEA ADHESIVA S.A.S.</t>
  </si>
  <si>
    <t>LINKARGA S.A.S</t>
  </si>
  <si>
    <t>LOGIMPEX CARGO SAS</t>
  </si>
  <si>
    <t>LOGYCA /ASOCIACION</t>
  </si>
  <si>
    <t>MAQUILAS LOGISTICAS DE COLOMBIA S.A.S</t>
  </si>
  <si>
    <t>MASSTEC S.A.S</t>
  </si>
  <si>
    <t>MASTERCAJAS S.A.S</t>
  </si>
  <si>
    <t>MASTERCOLOR AG SAS</t>
  </si>
  <si>
    <t>MONTACARGAS 1A SAS</t>
  </si>
  <si>
    <t>MONTACARGAS ITAGUI S.A.S</t>
  </si>
  <si>
    <t>MONTACARGAS STAR SAS</t>
  </si>
  <si>
    <t>MONTACHEM INTERNACIONAL SA</t>
  </si>
  <si>
    <t>MURCIA PINILLA HANYELO ALIRIO</t>
  </si>
  <si>
    <t>MUÑOZ LOPEZ GUSTAVO ALBERTO</t>
  </si>
  <si>
    <t>OFIMA S.A.S</t>
  </si>
  <si>
    <t>OPTIMOLDES S.A.S</t>
  </si>
  <si>
    <t>PAPELES Y CARTONES S.A. PAPELSA</t>
  </si>
  <si>
    <t>PAPELES Y ETIQUETAS DE COLOMBIA S. A.S</t>
  </si>
  <si>
    <t>PC MADRIGAL S A S</t>
  </si>
  <si>
    <t>PILOTO S.A.S.</t>
  </si>
  <si>
    <t>PIRI PUBLICIDAD S.A.S</t>
  </si>
  <si>
    <t>PLASTICOS F.R. LTDA</t>
  </si>
  <si>
    <t>PLASTISERVI SAS</t>
  </si>
  <si>
    <t>PRINT AND COLORS S.A.S</t>
  </si>
  <si>
    <t>PRODUCTOR DE FORMAS CONTINUAS S.A.</t>
  </si>
  <si>
    <t>PRODUCTORA DE CAJAS DE CARTÓN S.A.S. "ZOMAC"</t>
  </si>
  <si>
    <t>QUIMICOS Y PLASTICOS INDUSTRIALES S.A.S</t>
  </si>
  <si>
    <t>QUINTERO SERNA MILCIADES</t>
  </si>
  <si>
    <t>RED ELECTRIC COMUNICACION S.A.S</t>
  </si>
  <si>
    <t>REPRESENTACIONES INDUSTRIALES DE COLOMBIA RICOL S.A.S.</t>
  </si>
  <si>
    <t>RENTOKIL INITIAL COLOMBIA  S A S</t>
  </si>
  <si>
    <t>RMG LOGISTICA SAS</t>
  </si>
  <si>
    <t>RUEDA PLAST S.A.S</t>
  </si>
  <si>
    <t>RUIZ RIVERA GLORIA EMILSE</t>
  </si>
  <si>
    <t>RUTTEK SAS</t>
  </si>
  <si>
    <t>SAFETY FIRST COLOMBIA</t>
  </si>
  <si>
    <t>SAITEMP S.A.</t>
  </si>
  <si>
    <t>SANCHEZ GONZALEZ DARWIN BLADIMIR</t>
  </si>
  <si>
    <t>SANCHEZ HOYOS IVAN DARIO</t>
  </si>
  <si>
    <t>SANCHEZ SEPULVEDA BRYAN ALEXIS</t>
  </si>
  <si>
    <t>SEGURIDAD DE OCCIDENTE LTDA</t>
  </si>
  <si>
    <t>SERVICIOS LOGISTICOS DE TRANSPORTE NACIONAL SAS</t>
  </si>
  <si>
    <t>SERVIPLAST MEDELLIN S.A.S</t>
  </si>
  <si>
    <t>SILA GROUP S . A . S .</t>
  </si>
  <si>
    <t>Administradores</t>
  </si>
  <si>
    <t>SMURFIT KAPPA</t>
  </si>
  <si>
    <t>SOLUCIONES HIDRAULICAS SAS</t>
  </si>
  <si>
    <t>SOLUCIONES INMEDIATAS S.A. S</t>
  </si>
  <si>
    <t>SUMINISTRO MATERIAS COLORANTRES S.A</t>
  </si>
  <si>
    <t>SYRUS QCA S.A.S.</t>
  </si>
  <si>
    <t>TEJADA GUTIERREZ MISAEL ANTONIO</t>
  </si>
  <si>
    <t>TRANSPORTES  Y LOGISTICA S.A.</t>
  </si>
  <si>
    <t>TRANSPORTES DE CARGA MASIVOS Y OTROS SAS</t>
  </si>
  <si>
    <t>TRASTEOS DIAZ SAS</t>
  </si>
  <si>
    <t>VECOLPLAST INYECCION</t>
  </si>
  <si>
    <t>WILSON GIUSEPE HERNANDEZ OCAMPO</t>
  </si>
  <si>
    <t>XIVAPACK SAS</t>
  </si>
  <si>
    <t>MAERSK COLOMBIA S.A.S.</t>
  </si>
  <si>
    <t>CONCAUCHOS S.A.S</t>
  </si>
  <si>
    <t>TMA CARGO SAS</t>
  </si>
  <si>
    <t>ING 4.0 S.A.S.</t>
  </si>
  <si>
    <t>MYA GROUP INC.</t>
  </si>
  <si>
    <t>833763800</t>
  </si>
  <si>
    <t>Septiembre 2028</t>
  </si>
  <si>
    <t>OCATI S A</t>
  </si>
  <si>
    <t>MAHECHA SALAMANCA NUBIA ESPERANZA</t>
  </si>
  <si>
    <t>28537752</t>
  </si>
  <si>
    <t>Mayo 2025</t>
  </si>
  <si>
    <t>TOTAL PASIVO CATEGORIA E</t>
  </si>
  <si>
    <t>TOTAL VOTOS CATEGORIA E</t>
  </si>
  <si>
    <t>TOTAL PASIVO + PATRIMONIO (PARA VOTOS) DESCONTADO LOS QUE NO HACEN PARTE DE LA NEGOCIACION</t>
  </si>
  <si>
    <t>TOTAL VOTOS DETERMINADOS</t>
  </si>
  <si>
    <t xml:space="preserve">PAUL CHAMAH HERCOVICI </t>
  </si>
  <si>
    <t xml:space="preserve">YESENIA FIGUEROA ALBARADO </t>
  </si>
  <si>
    <t>BELSASAR CUADROS MAYA</t>
  </si>
  <si>
    <t xml:space="preserve">CC: No. 71.727.331 </t>
  </si>
  <si>
    <t>CC: N° 1.013.595.052</t>
  </si>
  <si>
    <t xml:space="preserve">CC: N° 71.693.058 </t>
  </si>
  <si>
    <t xml:space="preserve">TP: N° 227934-7 </t>
  </si>
  <si>
    <t>TP: N° 61145-T</t>
  </si>
  <si>
    <t>TOTAL PASIVO CATEGORIA A - LABORALES</t>
  </si>
  <si>
    <t>TOTAL PASIVO CATEGORIA B -ENTIDADES PUBLICAS</t>
  </si>
  <si>
    <t>TOTAL PASIVO CATEGORIA C -INSTITUCIONES FINANCIERAS</t>
  </si>
  <si>
    <t>TOTAL PASIVO CATEGORIA D ACREEDORES INTERNOS</t>
  </si>
  <si>
    <t>TOTAL PASIVO CATEGORIA E DEMAS ACREEDORES INTERNOS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</si>
</sst>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%"/>
    <numFmt numFmtId="165" formatCode="_-* #,##0_-;\-* #,##0_-;_-* &quot;-&quot;??_-;_-@_-"/>
  </numFmts>
  <fonts count="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Aptos"/>
      <family val="2"/>
    </font>
    <font>
      <b/>
      <sz val="11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5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164" fontId="1" fillId="0" borderId="0" xfId="2" applyNumberFormat="1" applyFont="1"/>
    <xf numFmtId="9" fontId="1" fillId="0" borderId="0" xfId="2" applyFont="1"/>
    <xf numFmtId="0" fontId="1" fillId="0" borderId="1" xfId="0" applyFont="1" applyBorder="1"/>
    <xf numFmtId="0" fontId="1" fillId="0" borderId="5" xfId="0" applyFont="1" applyBorder="1"/>
    <xf numFmtId="164" fontId="1" fillId="0" borderId="6" xfId="2" applyNumberFormat="1" applyFont="1" applyBorder="1"/>
    <xf numFmtId="0" fontId="1" fillId="0" borderId="6" xfId="0" applyFont="1" applyBorder="1"/>
    <xf numFmtId="165" fontId="1" fillId="0" borderId="6" xfId="3" applyNumberFormat="1" applyFont="1" applyFill="1" applyBorder="1"/>
    <xf numFmtId="14" fontId="5" fillId="0" borderId="6" xfId="4" applyNumberFormat="1" applyFont="1" applyBorder="1" applyAlignment="1">
      <alignment horizontal="center" vertical="center" wrapText="1"/>
    </xf>
    <xf numFmtId="165" fontId="1" fillId="0" borderId="5" xfId="1" applyNumberFormat="1" applyFont="1" applyBorder="1"/>
    <xf numFmtId="165" fontId="1" fillId="0" borderId="5" xfId="0" applyNumberFormat="1" applyFont="1" applyBorder="1"/>
    <xf numFmtId="0" fontId="1" fillId="0" borderId="0" xfId="0" applyFont="1"/>
    <xf numFmtId="165" fontId="1" fillId="0" borderId="6" xfId="1" applyNumberFormat="1" applyFont="1" applyBorder="1"/>
    <xf numFmtId="165" fontId="1" fillId="0" borderId="0" xfId="0" applyNumberFormat="1" applyFont="1"/>
    <xf numFmtId="165" fontId="2" fillId="0" borderId="6" xfId="0" applyNumberFormat="1" applyFont="1" applyBorder="1"/>
    <xf numFmtId="164" fontId="2" fillId="0" borderId="6" xfId="2" applyNumberFormat="1" applyFont="1" applyBorder="1"/>
    <xf numFmtId="9" fontId="2" fillId="0" borderId="6" xfId="2" applyFont="1" applyBorder="1"/>
    <xf numFmtId="0" fontId="2" fillId="0" borderId="0" xfId="0" applyFont="1"/>
    <xf numFmtId="164" fontId="2" fillId="0" borderId="0" xfId="2" applyNumberFormat="1" applyFont="1"/>
    <xf numFmtId="9" fontId="2" fillId="0" borderId="0" xfId="2" applyFont="1"/>
    <xf numFmtId="0" fontId="2" fillId="0" borderId="6" xfId="0" applyFont="1" applyBorder="1"/>
    <xf numFmtId="165" fontId="4" fillId="0" borderId="6" xfId="1" applyNumberFormat="1" applyFont="1" applyFill="1" applyBorder="1" applyAlignment="1">
      <alignment horizontal="center" vertical="center" wrapText="1"/>
    </xf>
    <xf numFmtId="43" fontId="0" fillId="0" borderId="6" xfId="3" applyFont="1" applyFill="1" applyBorder="1"/>
    <xf numFmtId="165" fontId="1" fillId="0" borderId="6" xfId="1" applyNumberFormat="1" applyFont="1" applyFill="1" applyBorder="1"/>
    <xf numFmtId="17" fontId="1" fillId="0" borderId="6" xfId="0" quotePrefix="1" applyNumberFormat="1" applyFont="1" applyBorder="1"/>
    <xf numFmtId="0" fontId="1" fillId="0" borderId="6" xfId="0" quotePrefix="1" applyFont="1" applyBorder="1"/>
    <xf numFmtId="3" fontId="6" fillId="0" borderId="6" xfId="0" applyNumberFormat="1" applyFont="1" applyBorder="1"/>
    <xf numFmtId="165" fontId="2" fillId="2" borderId="0" xfId="5" applyNumberFormat="1" applyFont="1" applyFill="1"/>
    <xf numFmtId="14" fontId="1" fillId="0" borderId="6" xfId="0" applyNumberFormat="1" applyFont="1" applyBorder="1"/>
    <xf numFmtId="0" fontId="1" fillId="0" borderId="10" xfId="0" applyFont="1" applyBorder="1"/>
    <xf numFmtId="14" fontId="1" fillId="0" borderId="6" xfId="0" quotePrefix="1" applyNumberFormat="1" applyFont="1" applyBorder="1"/>
    <xf numFmtId="0" fontId="5" fillId="0" borderId="0" xfId="4" applyFont="1"/>
    <xf numFmtId="0" fontId="2" fillId="0" borderId="1" xfId="0" applyFont="1" applyBorder="1"/>
    <xf numFmtId="0" fontId="2" fillId="0" borderId="2" xfId="0" applyFont="1" applyBorder="1"/>
    <xf numFmtId="14" fontId="2" fillId="0" borderId="2" xfId="0" applyNumberFormat="1" applyFont="1" applyBorder="1"/>
    <xf numFmtId="164" fontId="2" fillId="0" borderId="3" xfId="2" applyNumberFormat="1" applyFont="1" applyBorder="1"/>
    <xf numFmtId="0" fontId="2" fillId="0" borderId="4" xfId="0" applyFont="1" applyBorder="1"/>
    <xf numFmtId="164" fontId="2" fillId="0" borderId="0" xfId="2" applyNumberFormat="1" applyFont="1" applyBorder="1"/>
    <xf numFmtId="0" fontId="2" fillId="0" borderId="5" xfId="0" applyFont="1" applyBorder="1"/>
    <xf numFmtId="0" fontId="2" fillId="0" borderId="12" xfId="0" applyFont="1" applyBorder="1"/>
    <xf numFmtId="0" fontId="2" fillId="0" borderId="13" xfId="0" applyFont="1" applyBorder="1"/>
    <xf numFmtId="165" fontId="2" fillId="0" borderId="14" xfId="1" applyNumberFormat="1" applyFont="1" applyBorder="1"/>
    <xf numFmtId="14" fontId="2" fillId="0" borderId="0" xfId="0" applyNumberFormat="1" applyFont="1"/>
    <xf numFmtId="164" fontId="2" fillId="0" borderId="14" xfId="2" applyNumberFormat="1" applyFont="1" applyBorder="1"/>
    <xf numFmtId="165" fontId="7" fillId="0" borderId="6" xfId="0" applyNumberFormat="1" applyFont="1" applyBorder="1"/>
    <xf numFmtId="9" fontId="7" fillId="0" borderId="6" xfId="2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9" fontId="2" fillId="0" borderId="0" xfId="2" applyFont="1" applyBorder="1"/>
    <xf numFmtId="165" fontId="2" fillId="0" borderId="11" xfId="1" applyNumberFormat="1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14" xfId="0" applyFont="1" applyBorder="1"/>
    <xf numFmtId="9" fontId="2" fillId="0" borderId="0" xfId="2" applyFont="1" applyAlignment="1">
      <alignment wrapText="1"/>
    </xf>
    <xf numFmtId="165" fontId="2" fillId="3" borderId="11" xfId="1" applyNumberFormat="1" applyFont="1" applyFill="1" applyBorder="1" applyAlignment="1">
      <alignment horizontal="center" vertical="center" wrapText="1"/>
    </xf>
    <xf numFmtId="165" fontId="2" fillId="3" borderId="14" xfId="1" applyNumberFormat="1" applyFont="1" applyFill="1" applyBorder="1" applyAlignment="1">
      <alignment vertical="center" wrapText="1"/>
    </xf>
    <xf numFmtId="164" fontId="2" fillId="3" borderId="14" xfId="2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165" fontId="2" fillId="0" borderId="0" xfId="1" applyNumberFormat="1" applyFont="1" applyFill="1" applyBorder="1" applyAlignment="1">
      <alignment horizontal="center" vertical="center" wrapText="1"/>
    </xf>
    <xf numFmtId="9" fontId="2" fillId="0" borderId="0" xfId="2" applyFont="1" applyFill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165" fontId="2" fillId="0" borderId="0" xfId="1" applyNumberFormat="1" applyFont="1" applyFill="1" applyBorder="1" applyAlignment="1">
      <alignment vertical="center" wrapText="1"/>
    </xf>
    <xf numFmtId="164" fontId="2" fillId="0" borderId="0" xfId="2" applyNumberFormat="1" applyFont="1" applyFill="1" applyBorder="1" applyAlignment="1">
      <alignment vertical="center" wrapText="1"/>
    </xf>
    <xf numFmtId="9" fontId="2" fillId="0" borderId="13" xfId="2" applyFont="1" applyFill="1" applyBorder="1" applyAlignment="1">
      <alignment wrapText="1"/>
    </xf>
    <xf numFmtId="0" fontId="2" fillId="3" borderId="12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9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6">
    <cellStyle name="Millares" xfId="1" builtinId="3"/>
    <cellStyle name="Millares 3" xfId="3" xr:uid="{DB0F44F6-EDE3-41D1-B103-3F9B743364E3}"/>
    <cellStyle name="Millares 6" xfId="5" xr:uid="{9573937D-7CCC-4006-A01F-CBA00FE31BD3}"/>
    <cellStyle name="Normal" xfId="0" builtinId="0"/>
    <cellStyle name="Normal 2" xfId="4" xr:uid="{13EE7AB7-B7F6-4764-BB50-C22EDB3BE1C4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230909</xdr:colOff>
      <xdr:row>0</xdr:row>
      <xdr:rowOff>0</xdr:rowOff>
    </xdr:from>
    <xdr:to>
      <xdr:col>8</xdr:col>
      <xdr:colOff>37423</xdr:colOff>
      <xdr:row>6</xdr:row>
      <xdr:rowOff>12124</xdr:rowOff>
    </xdr:to>
    <xdr:pic>
      <xdr:nvPicPr>
        <xdr:cNvPr id="6" name="Imagen 5" descr="Patrón de fondo&#10;&#10;El contenido generado por IA puede ser incorrecto.">
          <a:extLst>
            <a:ext uri="{FF2B5EF4-FFF2-40B4-BE49-F238E27FC236}">
              <a16:creationId xmlns:a16="http://schemas.microsoft.com/office/drawing/2014/main" id="{353F2BAE-9997-465E-80F9-EBF3679558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749"/>
        <a:stretch>
          <a:fillRect/>
        </a:stretch>
      </xdr:blipFill>
      <xdr:spPr>
        <a:xfrm>
          <a:off x="8276648" y="0"/>
          <a:ext cx="2281570" cy="11473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3B1D5-0C8E-41BF-8D12-2981CF70D1D9}">
  <dimension ref="A1:J1198"/>
  <sheetViews>
    <sheetView showGridLines="0" tabSelected="1" topLeftCell="A39" zoomScaleNormal="100" workbookViewId="0">
      <selection activeCell="D8" sqref="D8"/>
    </sheetView>
  </sheetViews>
  <sheetFormatPr baseColWidth="10" defaultColWidth="11" defaultRowHeight="15" x14ac:dyDescent="0.25"/>
  <cols>
    <col min="1" max="1" width="34.125" style="11" customWidth="1"/>
    <col min="2" max="2" width="15.125" style="11" customWidth="1"/>
    <col min="3" max="3" width="22.625" style="11" bestFit="1" customWidth="1"/>
    <col min="4" max="4" width="15.125" style="11" bestFit="1" customWidth="1"/>
    <col min="5" max="5" width="16.25" style="11" bestFit="1" customWidth="1"/>
    <col min="6" max="6" width="19.875" style="11" bestFit="1" customWidth="1"/>
    <col min="7" max="7" width="18.375" style="11" customWidth="1"/>
    <col min="8" max="8" width="14.125" style="1" bestFit="1" customWidth="1"/>
    <col min="9" max="9" width="13.25" style="2" bestFit="1" customWidth="1"/>
    <col min="10" max="10" width="12.875" style="11" bestFit="1" customWidth="1"/>
    <col min="11" max="16384" width="11" style="11"/>
  </cols>
  <sheetData>
    <row r="1" spans="1:8" ht="15.75" customHeight="1" x14ac:dyDescent="0.25">
      <c r="A1" s="78" t="s">
        <v>0</v>
      </c>
      <c r="B1" s="78"/>
      <c r="C1" s="78"/>
      <c r="D1" s="78"/>
      <c r="E1" s="78"/>
      <c r="F1" s="78"/>
      <c r="G1" s="78"/>
      <c r="H1" s="78"/>
    </row>
    <row r="2" spans="1:8" x14ac:dyDescent="0.25">
      <c r="A2" s="78"/>
      <c r="B2" s="78"/>
      <c r="C2" s="78"/>
      <c r="D2" s="78"/>
      <c r="E2" s="78"/>
      <c r="F2" s="78"/>
      <c r="G2" s="78"/>
      <c r="H2" s="78"/>
    </row>
    <row r="3" spans="1:8" x14ac:dyDescent="0.25">
      <c r="A3" s="78"/>
      <c r="B3" s="78"/>
      <c r="C3" s="78"/>
      <c r="D3" s="78"/>
      <c r="E3" s="78"/>
      <c r="F3" s="78"/>
      <c r="G3" s="78"/>
      <c r="H3" s="78"/>
    </row>
    <row r="4" spans="1:8" x14ac:dyDescent="0.25">
      <c r="A4" s="78"/>
      <c r="B4" s="78"/>
      <c r="C4" s="78"/>
      <c r="D4" s="78"/>
      <c r="E4" s="78"/>
      <c r="F4" s="78"/>
      <c r="G4" s="78"/>
      <c r="H4" s="78"/>
    </row>
    <row r="5" spans="1:8" x14ac:dyDescent="0.25">
      <c r="A5" s="78"/>
      <c r="B5" s="78"/>
      <c r="C5" s="78"/>
      <c r="D5" s="78"/>
      <c r="E5" s="78"/>
      <c r="F5" s="78"/>
      <c r="G5" s="78"/>
      <c r="H5" s="78"/>
    </row>
    <row r="6" spans="1:8" x14ac:dyDescent="0.25">
      <c r="A6" s="78"/>
      <c r="B6" s="78"/>
      <c r="C6" s="78"/>
      <c r="D6" s="78"/>
      <c r="E6" s="78"/>
      <c r="F6" s="78"/>
      <c r="G6" s="78"/>
      <c r="H6" s="78"/>
    </row>
    <row r="7" spans="1:8" s="19" customFormat="1" x14ac:dyDescent="0.25">
      <c r="A7" s="79"/>
      <c r="B7" s="79"/>
      <c r="C7" s="79"/>
      <c r="D7" s="79"/>
      <c r="E7" s="79"/>
      <c r="F7" s="79"/>
      <c r="G7" s="79"/>
      <c r="H7" s="79"/>
    </row>
    <row r="8" spans="1:8" s="19" customFormat="1" x14ac:dyDescent="0.25">
      <c r="A8" s="32"/>
      <c r="B8" s="33"/>
      <c r="C8" s="33" t="s">
        <v>1</v>
      </c>
      <c r="D8" s="34">
        <v>46000</v>
      </c>
      <c r="E8" s="33"/>
      <c r="F8" s="33"/>
      <c r="G8" s="33"/>
      <c r="H8" s="35"/>
    </row>
    <row r="9" spans="1:8" s="19" customFormat="1" ht="15.75" thickBot="1" x14ac:dyDescent="0.3">
      <c r="A9" s="17"/>
      <c r="B9" s="17"/>
      <c r="C9" s="17"/>
      <c r="D9" s="42"/>
      <c r="E9" s="17"/>
      <c r="F9" s="17"/>
      <c r="G9" s="17"/>
      <c r="H9" s="37"/>
    </row>
    <row r="10" spans="1:8" s="19" customFormat="1" ht="15.75" thickBot="1" x14ac:dyDescent="0.3">
      <c r="A10" s="39" t="s">
        <v>332</v>
      </c>
      <c r="B10" s="40"/>
      <c r="C10" s="51">
        <v>343287176</v>
      </c>
      <c r="D10" s="50"/>
      <c r="E10" s="39" t="s">
        <v>158</v>
      </c>
      <c r="F10" s="54"/>
      <c r="G10" s="41">
        <v>343287176</v>
      </c>
      <c r="H10" s="43">
        <v>1.4204192205722577E-2</v>
      </c>
    </row>
    <row r="11" spans="1:8" s="19" customFormat="1" ht="5.25" customHeight="1" thickBot="1" x14ac:dyDescent="0.3">
      <c r="A11" s="46"/>
      <c r="B11" s="36"/>
      <c r="C11" s="52"/>
      <c r="D11" s="42"/>
      <c r="E11" s="46"/>
      <c r="F11" s="47"/>
      <c r="G11" s="47"/>
      <c r="H11" s="37"/>
    </row>
    <row r="12" spans="1:8" s="19" customFormat="1" ht="15.75" thickBot="1" x14ac:dyDescent="0.3">
      <c r="A12" s="39" t="s">
        <v>333</v>
      </c>
      <c r="B12" s="40"/>
      <c r="C12" s="51">
        <v>2194499500.4300003</v>
      </c>
      <c r="D12" s="50"/>
      <c r="E12" s="39" t="s">
        <v>163</v>
      </c>
      <c r="F12" s="54"/>
      <c r="G12" s="41">
        <v>2346157985.8524003</v>
      </c>
      <c r="H12" s="43">
        <v>9.7076970262467491E-2</v>
      </c>
    </row>
    <row r="13" spans="1:8" s="19" customFormat="1" ht="5.25" customHeight="1" thickBot="1" x14ac:dyDescent="0.3">
      <c r="A13" s="46"/>
      <c r="B13" s="36"/>
      <c r="C13" s="52"/>
      <c r="D13" s="42"/>
      <c r="E13" s="46"/>
      <c r="F13" s="47"/>
      <c r="G13" s="47"/>
      <c r="H13" s="37"/>
    </row>
    <row r="14" spans="1:8" s="19" customFormat="1" ht="15.75" thickBot="1" x14ac:dyDescent="0.3">
      <c r="A14" s="39" t="s">
        <v>334</v>
      </c>
      <c r="B14" s="40"/>
      <c r="C14" s="51">
        <v>5256441083.8400002</v>
      </c>
      <c r="D14" s="50"/>
      <c r="E14" s="39" t="s">
        <v>183</v>
      </c>
      <c r="F14" s="54"/>
      <c r="G14" s="41">
        <v>5291098534.485301</v>
      </c>
      <c r="H14" s="43">
        <v>0.21892976440007261</v>
      </c>
    </row>
    <row r="15" spans="1:8" s="19" customFormat="1" ht="5.25" customHeight="1" thickBot="1" x14ac:dyDescent="0.3">
      <c r="A15" s="46"/>
      <c r="B15" s="36"/>
      <c r="C15" s="52"/>
      <c r="D15" s="42"/>
      <c r="E15" s="46"/>
      <c r="F15" s="47"/>
      <c r="G15" s="47"/>
      <c r="H15" s="37"/>
    </row>
    <row r="16" spans="1:8" s="19" customFormat="1" ht="15.75" thickBot="1" x14ac:dyDescent="0.3">
      <c r="A16" s="39" t="s">
        <v>335</v>
      </c>
      <c r="B16" s="40"/>
      <c r="C16" s="51">
        <v>9114359026.3300056</v>
      </c>
      <c r="D16" s="50"/>
      <c r="E16" s="39" t="s">
        <v>194</v>
      </c>
      <c r="F16" s="54"/>
      <c r="G16" s="41">
        <v>9114359026.3300056</v>
      </c>
      <c r="H16" s="43">
        <v>0.37712479956418143</v>
      </c>
    </row>
    <row r="17" spans="1:10" s="19" customFormat="1" ht="5.25" customHeight="1" thickBot="1" x14ac:dyDescent="0.3">
      <c r="A17" s="48"/>
      <c r="B17" s="17"/>
      <c r="C17" s="53"/>
      <c r="D17" s="42"/>
      <c r="E17" s="48"/>
      <c r="F17" s="49"/>
      <c r="G17" s="47"/>
      <c r="H17" s="37"/>
    </row>
    <row r="18" spans="1:10" s="19" customFormat="1" ht="15.75" thickBot="1" x14ac:dyDescent="0.3">
      <c r="A18" s="39" t="s">
        <v>336</v>
      </c>
      <c r="B18" s="40"/>
      <c r="C18" s="51">
        <v>6800918956.8900032</v>
      </c>
      <c r="D18" s="50"/>
      <c r="E18" s="39" t="s">
        <v>321</v>
      </c>
      <c r="F18" s="54"/>
      <c r="G18" s="41">
        <v>7073115495.3409643</v>
      </c>
      <c r="H18" s="43">
        <v>0.29266427356755587</v>
      </c>
    </row>
    <row r="19" spans="1:10" s="19" customFormat="1" ht="15.75" thickBot="1" x14ac:dyDescent="0.3">
      <c r="A19" s="17"/>
      <c r="B19" s="17"/>
      <c r="C19" s="17"/>
      <c r="D19" s="42"/>
      <c r="E19" s="17"/>
      <c r="F19" s="17"/>
      <c r="G19" s="17"/>
      <c r="H19" s="37"/>
    </row>
    <row r="20" spans="1:10" s="55" customFormat="1" ht="33" customHeight="1" thickBot="1" x14ac:dyDescent="0.3">
      <c r="A20" s="66" t="s">
        <v>322</v>
      </c>
      <c r="B20" s="67"/>
      <c r="C20" s="56">
        <v>23709505743.490009</v>
      </c>
      <c r="D20" s="65"/>
      <c r="E20" s="68" t="s">
        <v>323</v>
      </c>
      <c r="F20" s="69"/>
      <c r="G20" s="57">
        <v>24168018218.008671</v>
      </c>
      <c r="H20" s="58">
        <v>1</v>
      </c>
    </row>
    <row r="21" spans="1:10" s="55" customFormat="1" ht="33" customHeight="1" x14ac:dyDescent="0.25">
      <c r="A21" s="59"/>
      <c r="B21" s="59"/>
      <c r="C21" s="60"/>
      <c r="D21" s="61"/>
      <c r="E21" s="62"/>
      <c r="F21" s="62"/>
      <c r="G21" s="63"/>
      <c r="H21" s="64"/>
    </row>
    <row r="22" spans="1:10" s="19" customFormat="1" x14ac:dyDescent="0.25">
      <c r="A22" s="77" t="s">
        <v>2</v>
      </c>
      <c r="B22" s="77"/>
      <c r="C22" s="77"/>
      <c r="D22" s="77"/>
      <c r="E22" s="77"/>
      <c r="F22" s="77"/>
      <c r="G22" s="77"/>
      <c r="H22" s="18"/>
      <c r="J22" s="17"/>
    </row>
    <row r="23" spans="1:10" s="19" customFormat="1" x14ac:dyDescent="0.25">
      <c r="A23" s="38" t="s">
        <v>3</v>
      </c>
      <c r="B23" s="38" t="s">
        <v>4</v>
      </c>
      <c r="C23" s="38" t="s">
        <v>5</v>
      </c>
      <c r="D23" s="38" t="s">
        <v>6</v>
      </c>
      <c r="E23" s="38" t="s">
        <v>7</v>
      </c>
      <c r="F23" s="38" t="s">
        <v>8</v>
      </c>
      <c r="G23" s="38" t="s">
        <v>9</v>
      </c>
      <c r="H23" s="15" t="s">
        <v>10</v>
      </c>
      <c r="J23" s="17"/>
    </row>
    <row r="24" spans="1:10" s="2" customFormat="1" x14ac:dyDescent="0.25">
      <c r="A24" s="6" t="s">
        <v>11</v>
      </c>
      <c r="B24" s="6">
        <v>49776938</v>
      </c>
      <c r="C24" s="4" t="s">
        <v>12</v>
      </c>
      <c r="D24" s="7">
        <v>1616248</v>
      </c>
      <c r="E24" s="8">
        <v>46022</v>
      </c>
      <c r="F24" s="9">
        <v>1616248</v>
      </c>
      <c r="G24" s="10">
        <f>+F24</f>
        <v>1616248</v>
      </c>
      <c r="H24" s="5">
        <f t="shared" ref="H24:H87" si="0">+G24/$G$1187</f>
        <v>6.6875487490143534E-5</v>
      </c>
      <c r="J24" s="11"/>
    </row>
    <row r="25" spans="1:10" s="2" customFormat="1" x14ac:dyDescent="0.25">
      <c r="A25" s="6" t="s">
        <v>13</v>
      </c>
      <c r="B25" s="6">
        <v>26202466</v>
      </c>
      <c r="C25" s="4" t="s">
        <v>12</v>
      </c>
      <c r="D25" s="7">
        <v>2347098</v>
      </c>
      <c r="E25" s="8">
        <v>46022</v>
      </c>
      <c r="F25" s="9">
        <v>2347098</v>
      </c>
      <c r="G25" s="10">
        <f t="shared" ref="G25:G88" si="1">+F25</f>
        <v>2347098</v>
      </c>
      <c r="H25" s="5">
        <f t="shared" si="0"/>
        <v>9.7115865224359696E-5</v>
      </c>
      <c r="J25" s="11"/>
    </row>
    <row r="26" spans="1:10" s="2" customFormat="1" x14ac:dyDescent="0.25">
      <c r="A26" s="6" t="s">
        <v>14</v>
      </c>
      <c r="B26" s="6">
        <v>66947657</v>
      </c>
      <c r="C26" s="4" t="s">
        <v>12</v>
      </c>
      <c r="D26" s="7">
        <v>1534873</v>
      </c>
      <c r="E26" s="8">
        <v>46022</v>
      </c>
      <c r="F26" s="9">
        <v>1534873</v>
      </c>
      <c r="G26" s="10">
        <f t="shared" si="1"/>
        <v>1534873</v>
      </c>
      <c r="H26" s="5">
        <f t="shared" si="0"/>
        <v>6.3508434417526937E-5</v>
      </c>
      <c r="J26" s="11"/>
    </row>
    <row r="27" spans="1:10" s="2" customFormat="1" x14ac:dyDescent="0.25">
      <c r="A27" s="6" t="s">
        <v>15</v>
      </c>
      <c r="B27" s="6">
        <v>37274863</v>
      </c>
      <c r="C27" s="4" t="s">
        <v>12</v>
      </c>
      <c r="D27" s="7">
        <v>1514717</v>
      </c>
      <c r="E27" s="8">
        <v>46022</v>
      </c>
      <c r="F27" s="9">
        <v>1514717</v>
      </c>
      <c r="G27" s="10">
        <f t="shared" si="1"/>
        <v>1514717</v>
      </c>
      <c r="H27" s="5">
        <f t="shared" si="0"/>
        <v>6.2674439680425128E-5</v>
      </c>
      <c r="J27" s="11"/>
    </row>
    <row r="28" spans="1:10" s="2" customFormat="1" x14ac:dyDescent="0.25">
      <c r="A28" s="6" t="s">
        <v>16</v>
      </c>
      <c r="B28" s="6">
        <v>1027891748</v>
      </c>
      <c r="C28" s="4" t="s">
        <v>12</v>
      </c>
      <c r="D28" s="7">
        <v>3819111</v>
      </c>
      <c r="E28" s="8">
        <v>46022</v>
      </c>
      <c r="F28" s="9">
        <v>3819111</v>
      </c>
      <c r="G28" s="10">
        <f t="shared" si="1"/>
        <v>3819111</v>
      </c>
      <c r="H28" s="5">
        <f t="shared" si="0"/>
        <v>1.580233416554697E-4</v>
      </c>
      <c r="J28" s="11"/>
    </row>
    <row r="29" spans="1:10" s="2" customFormat="1" x14ac:dyDescent="0.25">
      <c r="A29" s="6" t="s">
        <v>17</v>
      </c>
      <c r="B29" s="6">
        <v>1007633771</v>
      </c>
      <c r="C29" s="4" t="s">
        <v>12</v>
      </c>
      <c r="D29" s="7">
        <v>816437</v>
      </c>
      <c r="E29" s="8">
        <v>46022</v>
      </c>
      <c r="F29" s="9">
        <v>816437</v>
      </c>
      <c r="G29" s="10">
        <f t="shared" si="1"/>
        <v>816437</v>
      </c>
      <c r="H29" s="5">
        <f t="shared" si="0"/>
        <v>3.3781710715181288E-5</v>
      </c>
      <c r="J29" s="11"/>
    </row>
    <row r="30" spans="1:10" s="2" customFormat="1" x14ac:dyDescent="0.25">
      <c r="A30" s="6" t="s">
        <v>18</v>
      </c>
      <c r="B30" s="6">
        <v>1045516483</v>
      </c>
      <c r="C30" s="4" t="s">
        <v>12</v>
      </c>
      <c r="D30" s="7">
        <v>150141</v>
      </c>
      <c r="E30" s="8">
        <v>46022</v>
      </c>
      <c r="F30" s="9">
        <v>150141</v>
      </c>
      <c r="G30" s="10">
        <f t="shared" si="1"/>
        <v>150141</v>
      </c>
      <c r="H30" s="5">
        <f t="shared" si="0"/>
        <v>6.2123835990872939E-6</v>
      </c>
      <c r="J30" s="11"/>
    </row>
    <row r="31" spans="1:10" s="2" customFormat="1" x14ac:dyDescent="0.25">
      <c r="A31" s="6" t="s">
        <v>19</v>
      </c>
      <c r="B31" s="6">
        <v>1003561909</v>
      </c>
      <c r="C31" s="4" t="s">
        <v>12</v>
      </c>
      <c r="D31" s="7">
        <v>341217</v>
      </c>
      <c r="E31" s="8">
        <v>46022</v>
      </c>
      <c r="F31" s="9">
        <v>341217</v>
      </c>
      <c r="G31" s="10">
        <f t="shared" si="1"/>
        <v>341217</v>
      </c>
      <c r="H31" s="5">
        <f t="shared" si="0"/>
        <v>1.4118534541063195E-5</v>
      </c>
      <c r="J31" s="11"/>
    </row>
    <row r="32" spans="1:10" s="2" customFormat="1" x14ac:dyDescent="0.25">
      <c r="A32" s="6" t="s">
        <v>20</v>
      </c>
      <c r="B32" s="6">
        <v>91247040</v>
      </c>
      <c r="C32" s="4" t="s">
        <v>12</v>
      </c>
      <c r="D32" s="7">
        <v>2536013</v>
      </c>
      <c r="E32" s="8">
        <v>46022</v>
      </c>
      <c r="F32" s="9">
        <v>2536013</v>
      </c>
      <c r="G32" s="10">
        <f t="shared" si="1"/>
        <v>2536013</v>
      </c>
      <c r="H32" s="5">
        <f t="shared" si="0"/>
        <v>1.0493260047736571E-4</v>
      </c>
      <c r="J32" s="11"/>
    </row>
    <row r="33" spans="1:10" s="2" customFormat="1" x14ac:dyDescent="0.25">
      <c r="A33" s="6" t="s">
        <v>21</v>
      </c>
      <c r="B33" s="6">
        <v>53134565</v>
      </c>
      <c r="C33" s="4" t="s">
        <v>12</v>
      </c>
      <c r="D33" s="7">
        <v>1492451</v>
      </c>
      <c r="E33" s="8">
        <v>46022</v>
      </c>
      <c r="F33" s="9">
        <v>1492451</v>
      </c>
      <c r="G33" s="10">
        <f t="shared" si="1"/>
        <v>1492451</v>
      </c>
      <c r="H33" s="5">
        <f t="shared" si="0"/>
        <v>6.1753139481163913E-5</v>
      </c>
      <c r="J33" s="11"/>
    </row>
    <row r="34" spans="1:10" s="2" customFormat="1" x14ac:dyDescent="0.25">
      <c r="A34" s="6" t="s">
        <v>22</v>
      </c>
      <c r="B34" s="6">
        <v>1193420231</v>
      </c>
      <c r="C34" s="4" t="s">
        <v>12</v>
      </c>
      <c r="D34" s="7">
        <v>702853</v>
      </c>
      <c r="E34" s="8">
        <v>46022</v>
      </c>
      <c r="F34" s="9">
        <v>702853</v>
      </c>
      <c r="G34" s="10">
        <f t="shared" si="1"/>
        <v>702853</v>
      </c>
      <c r="H34" s="5">
        <f t="shared" si="0"/>
        <v>2.9081945969250918E-5</v>
      </c>
      <c r="J34" s="11"/>
    </row>
    <row r="35" spans="1:10" s="2" customFormat="1" x14ac:dyDescent="0.25">
      <c r="A35" s="6" t="s">
        <v>23</v>
      </c>
      <c r="B35" s="6">
        <v>66826870</v>
      </c>
      <c r="C35" s="4" t="s">
        <v>12</v>
      </c>
      <c r="D35" s="7">
        <v>2612552</v>
      </c>
      <c r="E35" s="8">
        <v>46022</v>
      </c>
      <c r="F35" s="9">
        <v>2612552</v>
      </c>
      <c r="G35" s="10">
        <f t="shared" si="1"/>
        <v>2612552</v>
      </c>
      <c r="H35" s="5">
        <f t="shared" si="0"/>
        <v>1.0809955439595252E-4</v>
      </c>
      <c r="J35" s="11"/>
    </row>
    <row r="36" spans="1:10" s="2" customFormat="1" x14ac:dyDescent="0.25">
      <c r="A36" s="6" t="s">
        <v>24</v>
      </c>
      <c r="B36" s="6">
        <v>1045420657</v>
      </c>
      <c r="C36" s="4" t="s">
        <v>12</v>
      </c>
      <c r="D36" s="7">
        <v>2722039</v>
      </c>
      <c r="E36" s="8">
        <v>46022</v>
      </c>
      <c r="F36" s="9">
        <v>2722039</v>
      </c>
      <c r="G36" s="10">
        <f t="shared" si="1"/>
        <v>2722039</v>
      </c>
      <c r="H36" s="5">
        <f t="shared" si="0"/>
        <v>1.1262979758810705E-4</v>
      </c>
      <c r="J36" s="11"/>
    </row>
    <row r="37" spans="1:10" s="2" customFormat="1" x14ac:dyDescent="0.25">
      <c r="A37" s="6" t="s">
        <v>25</v>
      </c>
      <c r="B37" s="6">
        <v>52785616</v>
      </c>
      <c r="C37" s="4" t="s">
        <v>12</v>
      </c>
      <c r="D37" s="7">
        <v>1548950</v>
      </c>
      <c r="E37" s="8">
        <v>46022</v>
      </c>
      <c r="F37" s="9">
        <v>1548950</v>
      </c>
      <c r="G37" s="10">
        <f t="shared" si="1"/>
        <v>1548950</v>
      </c>
      <c r="H37" s="5">
        <f t="shared" si="0"/>
        <v>6.4090898394217869E-5</v>
      </c>
      <c r="J37" s="11"/>
    </row>
    <row r="38" spans="1:10" s="2" customFormat="1" x14ac:dyDescent="0.25">
      <c r="A38" s="6" t="s">
        <v>26</v>
      </c>
      <c r="B38" s="6">
        <v>21833448</v>
      </c>
      <c r="C38" s="4" t="s">
        <v>12</v>
      </c>
      <c r="D38" s="7">
        <v>2543448</v>
      </c>
      <c r="E38" s="8">
        <v>46022</v>
      </c>
      <c r="F38" s="9">
        <v>2543448</v>
      </c>
      <c r="G38" s="10">
        <f t="shared" si="1"/>
        <v>2543448</v>
      </c>
      <c r="H38" s="5">
        <f t="shared" si="0"/>
        <v>1.0524023844473782E-4</v>
      </c>
      <c r="J38" s="11"/>
    </row>
    <row r="39" spans="1:10" s="2" customFormat="1" x14ac:dyDescent="0.25">
      <c r="A39" s="6" t="s">
        <v>27</v>
      </c>
      <c r="B39" s="6">
        <v>29886953</v>
      </c>
      <c r="C39" s="4" t="s">
        <v>12</v>
      </c>
      <c r="D39" s="7">
        <v>1522668</v>
      </c>
      <c r="E39" s="8">
        <v>46022</v>
      </c>
      <c r="F39" s="9">
        <v>1522668</v>
      </c>
      <c r="G39" s="10">
        <f t="shared" si="1"/>
        <v>1522668</v>
      </c>
      <c r="H39" s="5">
        <f t="shared" si="0"/>
        <v>6.300342817787981E-5</v>
      </c>
      <c r="J39" s="11"/>
    </row>
    <row r="40" spans="1:10" s="2" customFormat="1" x14ac:dyDescent="0.25">
      <c r="A40" s="6" t="s">
        <v>28</v>
      </c>
      <c r="B40" s="6">
        <v>7308966</v>
      </c>
      <c r="C40" s="4" t="s">
        <v>12</v>
      </c>
      <c r="D40" s="7">
        <v>7933122</v>
      </c>
      <c r="E40" s="8">
        <v>46022</v>
      </c>
      <c r="F40" s="9">
        <v>7933122</v>
      </c>
      <c r="G40" s="10">
        <f t="shared" si="1"/>
        <v>7933122</v>
      </c>
      <c r="H40" s="5">
        <f t="shared" si="0"/>
        <v>3.2824875951511308E-4</v>
      </c>
      <c r="J40" s="11"/>
    </row>
    <row r="41" spans="1:10" s="2" customFormat="1" x14ac:dyDescent="0.25">
      <c r="A41" s="6" t="s">
        <v>29</v>
      </c>
      <c r="B41" s="6">
        <v>42781317</v>
      </c>
      <c r="C41" s="4" t="s">
        <v>12</v>
      </c>
      <c r="D41" s="7">
        <v>1555086</v>
      </c>
      <c r="E41" s="8">
        <v>46022</v>
      </c>
      <c r="F41" s="9">
        <v>1555086</v>
      </c>
      <c r="G41" s="10">
        <f t="shared" si="1"/>
        <v>1555086</v>
      </c>
      <c r="H41" s="5">
        <f t="shared" si="0"/>
        <v>6.4344787643416952E-5</v>
      </c>
      <c r="J41" s="11"/>
    </row>
    <row r="42" spans="1:10" s="2" customFormat="1" x14ac:dyDescent="0.25">
      <c r="A42" s="6" t="s">
        <v>30</v>
      </c>
      <c r="B42" s="6">
        <v>71333288</v>
      </c>
      <c r="C42" s="4" t="s">
        <v>12</v>
      </c>
      <c r="D42" s="7">
        <v>2523869</v>
      </c>
      <c r="E42" s="8">
        <v>46022</v>
      </c>
      <c r="F42" s="9">
        <v>2523869</v>
      </c>
      <c r="G42" s="10">
        <f t="shared" si="1"/>
        <v>2523869</v>
      </c>
      <c r="H42" s="5">
        <f t="shared" si="0"/>
        <v>1.0443011823449191E-4</v>
      </c>
      <c r="J42" s="11"/>
    </row>
    <row r="43" spans="1:10" s="2" customFormat="1" x14ac:dyDescent="0.25">
      <c r="A43" s="6" t="s">
        <v>31</v>
      </c>
      <c r="B43" s="6">
        <v>1085318277</v>
      </c>
      <c r="C43" s="4" t="s">
        <v>12</v>
      </c>
      <c r="D43" s="7">
        <v>1736206</v>
      </c>
      <c r="E43" s="8">
        <v>46022</v>
      </c>
      <c r="F43" s="9">
        <v>1736206</v>
      </c>
      <c r="G43" s="10">
        <f t="shared" si="1"/>
        <v>1736206</v>
      </c>
      <c r="H43" s="5">
        <f t="shared" si="0"/>
        <v>7.1838989210388596E-5</v>
      </c>
      <c r="J43" s="11"/>
    </row>
    <row r="44" spans="1:10" s="2" customFormat="1" x14ac:dyDescent="0.25">
      <c r="A44" s="6" t="s">
        <v>32</v>
      </c>
      <c r="B44" s="6">
        <v>1013595052</v>
      </c>
      <c r="C44" s="4" t="s">
        <v>12</v>
      </c>
      <c r="D44" s="7">
        <v>2948731</v>
      </c>
      <c r="E44" s="8">
        <v>46022</v>
      </c>
      <c r="F44" s="9">
        <v>2948731</v>
      </c>
      <c r="G44" s="10">
        <f t="shared" si="1"/>
        <v>2948731</v>
      </c>
      <c r="H44" s="5">
        <f t="shared" si="0"/>
        <v>1.2200963162973655E-4</v>
      </c>
      <c r="J44" s="11"/>
    </row>
    <row r="45" spans="1:10" s="2" customFormat="1" x14ac:dyDescent="0.25">
      <c r="A45" s="6" t="s">
        <v>33</v>
      </c>
      <c r="B45" s="6">
        <v>1005131758</v>
      </c>
      <c r="C45" s="4" t="s">
        <v>12</v>
      </c>
      <c r="D45" s="7">
        <v>2015409</v>
      </c>
      <c r="E45" s="8">
        <v>46022</v>
      </c>
      <c r="F45" s="9">
        <v>2015409</v>
      </c>
      <c r="G45" s="10">
        <f t="shared" si="1"/>
        <v>2015409</v>
      </c>
      <c r="H45" s="5">
        <f t="shared" si="0"/>
        <v>8.339157070389117E-5</v>
      </c>
      <c r="J45" s="11"/>
    </row>
    <row r="46" spans="1:10" s="2" customFormat="1" x14ac:dyDescent="0.25">
      <c r="A46" s="6" t="s">
        <v>34</v>
      </c>
      <c r="B46" s="6">
        <v>33750260</v>
      </c>
      <c r="C46" s="4" t="s">
        <v>12</v>
      </c>
      <c r="D46" s="7">
        <v>1783267</v>
      </c>
      <c r="E46" s="8">
        <v>46022</v>
      </c>
      <c r="F46" s="9">
        <v>1783267</v>
      </c>
      <c r="G46" s="10">
        <f t="shared" si="1"/>
        <v>1783267</v>
      </c>
      <c r="H46" s="5">
        <f t="shared" si="0"/>
        <v>7.3786232032513444E-5</v>
      </c>
      <c r="J46" s="11"/>
    </row>
    <row r="47" spans="1:10" s="2" customFormat="1" x14ac:dyDescent="0.25">
      <c r="A47" s="6" t="s">
        <v>35</v>
      </c>
      <c r="B47" s="6">
        <v>1036644395</v>
      </c>
      <c r="C47" s="4" t="s">
        <v>12</v>
      </c>
      <c r="D47" s="7">
        <v>2012402</v>
      </c>
      <c r="E47" s="8">
        <v>46022</v>
      </c>
      <c r="F47" s="9">
        <v>2012402</v>
      </c>
      <c r="G47" s="10">
        <f t="shared" si="1"/>
        <v>2012402</v>
      </c>
      <c r="H47" s="5">
        <f t="shared" si="0"/>
        <v>8.3267150076064952E-5</v>
      </c>
      <c r="J47" s="11"/>
    </row>
    <row r="48" spans="1:10" s="2" customFormat="1" x14ac:dyDescent="0.25">
      <c r="A48" s="6" t="s">
        <v>36</v>
      </c>
      <c r="B48" s="6">
        <v>1020466890</v>
      </c>
      <c r="C48" s="4" t="s">
        <v>12</v>
      </c>
      <c r="D48" s="7">
        <v>1050912</v>
      </c>
      <c r="E48" s="8">
        <v>46022</v>
      </c>
      <c r="F48" s="9">
        <v>1050912</v>
      </c>
      <c r="G48" s="10">
        <f t="shared" si="1"/>
        <v>1050912</v>
      </c>
      <c r="H48" s="5">
        <f t="shared" si="0"/>
        <v>4.3483581918889754E-5</v>
      </c>
      <c r="J48" s="11"/>
    </row>
    <row r="49" spans="1:10" s="2" customFormat="1" x14ac:dyDescent="0.25">
      <c r="A49" s="6" t="s">
        <v>37</v>
      </c>
      <c r="B49" s="6">
        <v>43485963</v>
      </c>
      <c r="C49" s="4" t="s">
        <v>12</v>
      </c>
      <c r="D49" s="7">
        <v>1738777</v>
      </c>
      <c r="E49" s="8">
        <v>46022</v>
      </c>
      <c r="F49" s="9">
        <v>1738777</v>
      </c>
      <c r="G49" s="10">
        <f t="shared" si="1"/>
        <v>1738777</v>
      </c>
      <c r="H49" s="5">
        <f t="shared" si="0"/>
        <v>7.1945369467834951E-5</v>
      </c>
      <c r="J49" s="11"/>
    </row>
    <row r="50" spans="1:10" s="2" customFormat="1" x14ac:dyDescent="0.25">
      <c r="A50" s="6" t="s">
        <v>38</v>
      </c>
      <c r="B50" s="6">
        <v>71610821</v>
      </c>
      <c r="C50" s="4" t="s">
        <v>12</v>
      </c>
      <c r="D50" s="7">
        <v>2120095</v>
      </c>
      <c r="E50" s="8">
        <v>46022</v>
      </c>
      <c r="F50" s="9">
        <v>2120095</v>
      </c>
      <c r="G50" s="10">
        <f t="shared" si="1"/>
        <v>2120095</v>
      </c>
      <c r="H50" s="5">
        <f t="shared" si="0"/>
        <v>8.772316293688584E-5</v>
      </c>
      <c r="J50" s="11"/>
    </row>
    <row r="51" spans="1:10" s="2" customFormat="1" x14ac:dyDescent="0.25">
      <c r="A51" s="6" t="s">
        <v>39</v>
      </c>
      <c r="B51" s="6">
        <v>38287153</v>
      </c>
      <c r="C51" s="4" t="s">
        <v>12</v>
      </c>
      <c r="D51" s="7">
        <v>1608883</v>
      </c>
      <c r="E51" s="8">
        <v>46022</v>
      </c>
      <c r="F51" s="9">
        <v>1608883</v>
      </c>
      <c r="G51" s="10">
        <f t="shared" si="1"/>
        <v>1608883</v>
      </c>
      <c r="H51" s="5">
        <f t="shared" si="0"/>
        <v>6.6570745912511331E-5</v>
      </c>
      <c r="J51" s="11"/>
    </row>
    <row r="52" spans="1:10" s="2" customFormat="1" x14ac:dyDescent="0.25">
      <c r="A52" s="6" t="s">
        <v>40</v>
      </c>
      <c r="B52" s="6">
        <v>52047670</v>
      </c>
      <c r="C52" s="4" t="s">
        <v>12</v>
      </c>
      <c r="D52" s="7">
        <v>3060704</v>
      </c>
      <c r="E52" s="8">
        <v>46022</v>
      </c>
      <c r="F52" s="9">
        <v>3060704</v>
      </c>
      <c r="G52" s="10">
        <f t="shared" si="1"/>
        <v>3060704</v>
      </c>
      <c r="H52" s="5">
        <f t="shared" si="0"/>
        <v>1.2664273803465327E-4</v>
      </c>
      <c r="J52" s="11"/>
    </row>
    <row r="53" spans="1:10" s="2" customFormat="1" x14ac:dyDescent="0.25">
      <c r="A53" s="6" t="s">
        <v>41</v>
      </c>
      <c r="B53" s="6">
        <v>1020468579</v>
      </c>
      <c r="C53" s="4" t="s">
        <v>12</v>
      </c>
      <c r="D53" s="7">
        <v>223139</v>
      </c>
      <c r="E53" s="8">
        <v>46022</v>
      </c>
      <c r="F53" s="9">
        <v>223139</v>
      </c>
      <c r="G53" s="10">
        <f t="shared" si="1"/>
        <v>223139</v>
      </c>
      <c r="H53" s="5">
        <f t="shared" si="0"/>
        <v>9.2328215738321956E-6</v>
      </c>
      <c r="J53" s="11"/>
    </row>
    <row r="54" spans="1:10" s="2" customFormat="1" x14ac:dyDescent="0.25">
      <c r="A54" s="6" t="s">
        <v>42</v>
      </c>
      <c r="B54" s="6">
        <v>65632634</v>
      </c>
      <c r="C54" s="4" t="s">
        <v>12</v>
      </c>
      <c r="D54" s="7">
        <v>1440188</v>
      </c>
      <c r="E54" s="8">
        <v>46022</v>
      </c>
      <c r="F54" s="9">
        <v>1440188</v>
      </c>
      <c r="G54" s="10">
        <f t="shared" si="1"/>
        <v>1440188</v>
      </c>
      <c r="H54" s="5">
        <f t="shared" si="0"/>
        <v>5.9590653524369309E-5</v>
      </c>
      <c r="J54" s="11"/>
    </row>
    <row r="55" spans="1:10" s="2" customFormat="1" x14ac:dyDescent="0.25">
      <c r="A55" s="6" t="s">
        <v>43</v>
      </c>
      <c r="B55" s="6">
        <v>1043639899</v>
      </c>
      <c r="C55" s="4" t="s">
        <v>12</v>
      </c>
      <c r="D55" s="7">
        <v>1793026</v>
      </c>
      <c r="E55" s="8">
        <v>46022</v>
      </c>
      <c r="F55" s="9">
        <v>1793026</v>
      </c>
      <c r="G55" s="10">
        <f t="shared" si="1"/>
        <v>1793026</v>
      </c>
      <c r="H55" s="5">
        <f t="shared" si="0"/>
        <v>7.4190030139249731E-5</v>
      </c>
      <c r="J55" s="11"/>
    </row>
    <row r="56" spans="1:10" s="2" customFormat="1" x14ac:dyDescent="0.25">
      <c r="A56" s="6" t="s">
        <v>44</v>
      </c>
      <c r="B56" s="6">
        <v>63299892</v>
      </c>
      <c r="C56" s="4" t="s">
        <v>12</v>
      </c>
      <c r="D56" s="7">
        <v>1514717</v>
      </c>
      <c r="E56" s="8">
        <v>46022</v>
      </c>
      <c r="F56" s="9">
        <v>1514717</v>
      </c>
      <c r="G56" s="10">
        <f t="shared" si="1"/>
        <v>1514717</v>
      </c>
      <c r="H56" s="5">
        <f t="shared" si="0"/>
        <v>6.2674439680425128E-5</v>
      </c>
      <c r="J56" s="11"/>
    </row>
    <row r="57" spans="1:10" s="2" customFormat="1" x14ac:dyDescent="0.25">
      <c r="A57" s="6" t="s">
        <v>45</v>
      </c>
      <c r="B57" s="6">
        <v>98766053</v>
      </c>
      <c r="C57" s="4" t="s">
        <v>12</v>
      </c>
      <c r="D57" s="7">
        <v>1736459</v>
      </c>
      <c r="E57" s="8">
        <v>46022</v>
      </c>
      <c r="F57" s="9">
        <v>1736459</v>
      </c>
      <c r="G57" s="10">
        <f t="shared" si="1"/>
        <v>1736459</v>
      </c>
      <c r="H57" s="5">
        <f t="shared" si="0"/>
        <v>7.1849457590448466E-5</v>
      </c>
      <c r="J57" s="11"/>
    </row>
    <row r="58" spans="1:10" s="2" customFormat="1" x14ac:dyDescent="0.25">
      <c r="A58" s="6" t="s">
        <v>46</v>
      </c>
      <c r="B58" s="6">
        <v>71695086</v>
      </c>
      <c r="C58" s="4" t="s">
        <v>12</v>
      </c>
      <c r="D58" s="7">
        <v>2696859</v>
      </c>
      <c r="E58" s="8">
        <v>46022</v>
      </c>
      <c r="F58" s="9">
        <v>2696859</v>
      </c>
      <c r="G58" s="10">
        <f t="shared" si="1"/>
        <v>2696859</v>
      </c>
      <c r="H58" s="5">
        <f t="shared" si="0"/>
        <v>1.1158792482167404E-4</v>
      </c>
      <c r="J58" s="11"/>
    </row>
    <row r="59" spans="1:10" s="2" customFormat="1" x14ac:dyDescent="0.25">
      <c r="A59" s="6" t="s">
        <v>47</v>
      </c>
      <c r="B59" s="6">
        <v>1073820937</v>
      </c>
      <c r="C59" s="4" t="s">
        <v>12</v>
      </c>
      <c r="D59" s="7">
        <v>270476</v>
      </c>
      <c r="E59" s="8">
        <v>46022</v>
      </c>
      <c r="F59" s="9">
        <v>270476</v>
      </c>
      <c r="G59" s="10">
        <f t="shared" si="1"/>
        <v>270476</v>
      </c>
      <c r="H59" s="5">
        <f t="shared" si="0"/>
        <v>1.1191484446931452E-5</v>
      </c>
      <c r="J59" s="11"/>
    </row>
    <row r="60" spans="1:10" s="2" customFormat="1" x14ac:dyDescent="0.25">
      <c r="A60" s="6" t="s">
        <v>48</v>
      </c>
      <c r="B60" s="6">
        <v>1085305975</v>
      </c>
      <c r="C60" s="4" t="s">
        <v>12</v>
      </c>
      <c r="D60" s="7">
        <v>1773174</v>
      </c>
      <c r="E60" s="8">
        <v>46022</v>
      </c>
      <c r="F60" s="9">
        <v>1773174</v>
      </c>
      <c r="G60" s="10">
        <f t="shared" si="1"/>
        <v>1773174</v>
      </c>
      <c r="H60" s="5">
        <f t="shared" si="0"/>
        <v>7.3368614009018278E-5</v>
      </c>
      <c r="J60" s="11"/>
    </row>
    <row r="61" spans="1:10" s="2" customFormat="1" x14ac:dyDescent="0.25">
      <c r="A61" s="6" t="s">
        <v>49</v>
      </c>
      <c r="B61" s="6">
        <v>1025521971</v>
      </c>
      <c r="C61" s="4" t="s">
        <v>12</v>
      </c>
      <c r="D61" s="7">
        <v>1564076</v>
      </c>
      <c r="E61" s="8">
        <v>46022</v>
      </c>
      <c r="F61" s="9">
        <v>1564076</v>
      </c>
      <c r="G61" s="10">
        <f t="shared" si="1"/>
        <v>1564076</v>
      </c>
      <c r="H61" s="5">
        <f t="shared" si="0"/>
        <v>6.4716766840010784E-5</v>
      </c>
      <c r="J61" s="11"/>
    </row>
    <row r="62" spans="1:10" s="2" customFormat="1" x14ac:dyDescent="0.25">
      <c r="A62" s="6" t="s">
        <v>50</v>
      </c>
      <c r="B62" s="6">
        <v>53093940</v>
      </c>
      <c r="C62" s="4" t="s">
        <v>12</v>
      </c>
      <c r="D62" s="7">
        <v>1911756</v>
      </c>
      <c r="E62" s="8">
        <v>46022</v>
      </c>
      <c r="F62" s="9">
        <v>1911756</v>
      </c>
      <c r="G62" s="10">
        <f t="shared" si="1"/>
        <v>1911756</v>
      </c>
      <c r="H62" s="5">
        <f t="shared" si="0"/>
        <v>7.9102720908057956E-5</v>
      </c>
      <c r="J62" s="11"/>
    </row>
    <row r="63" spans="1:10" s="2" customFormat="1" x14ac:dyDescent="0.25">
      <c r="A63" s="6" t="s">
        <v>51</v>
      </c>
      <c r="B63" s="6">
        <v>1017177539</v>
      </c>
      <c r="C63" s="4" t="s">
        <v>12</v>
      </c>
      <c r="D63" s="7">
        <v>1724748</v>
      </c>
      <c r="E63" s="8">
        <v>46022</v>
      </c>
      <c r="F63" s="9">
        <v>1724748</v>
      </c>
      <c r="G63" s="10">
        <f t="shared" si="1"/>
        <v>1724748</v>
      </c>
      <c r="H63" s="5">
        <f t="shared" si="0"/>
        <v>7.1364891586965664E-5</v>
      </c>
      <c r="J63" s="11"/>
    </row>
    <row r="64" spans="1:10" s="2" customFormat="1" x14ac:dyDescent="0.25">
      <c r="A64" s="6" t="s">
        <v>52</v>
      </c>
      <c r="B64" s="6">
        <v>32873443</v>
      </c>
      <c r="C64" s="4" t="s">
        <v>12</v>
      </c>
      <c r="D64" s="7">
        <v>1772627</v>
      </c>
      <c r="E64" s="8">
        <v>46022</v>
      </c>
      <c r="F64" s="9">
        <v>1772627</v>
      </c>
      <c r="G64" s="10">
        <f t="shared" si="1"/>
        <v>1772627</v>
      </c>
      <c r="H64" s="5">
        <f t="shared" si="0"/>
        <v>7.3345980792050898E-5</v>
      </c>
      <c r="J64" s="11"/>
    </row>
    <row r="65" spans="1:10" s="2" customFormat="1" x14ac:dyDescent="0.25">
      <c r="A65" s="6" t="s">
        <v>53</v>
      </c>
      <c r="B65" s="6">
        <v>1036657646</v>
      </c>
      <c r="C65" s="4" t="s">
        <v>12</v>
      </c>
      <c r="D65" s="7">
        <v>1557632</v>
      </c>
      <c r="E65" s="8">
        <v>46022</v>
      </c>
      <c r="F65" s="9">
        <v>1557632</v>
      </c>
      <c r="G65" s="10">
        <f t="shared" si="1"/>
        <v>1557632</v>
      </c>
      <c r="H65" s="5">
        <f t="shared" si="0"/>
        <v>6.4450133475956207E-5</v>
      </c>
      <c r="J65" s="11"/>
    </row>
    <row r="66" spans="1:10" s="2" customFormat="1" x14ac:dyDescent="0.25">
      <c r="A66" s="6" t="s">
        <v>54</v>
      </c>
      <c r="B66" s="6">
        <v>1003401740</v>
      </c>
      <c r="C66" s="4" t="s">
        <v>12</v>
      </c>
      <c r="D66" s="7">
        <v>2008500</v>
      </c>
      <c r="E66" s="8">
        <v>46022</v>
      </c>
      <c r="F66" s="9">
        <v>2008500</v>
      </c>
      <c r="G66" s="10">
        <f t="shared" si="1"/>
        <v>2008500</v>
      </c>
      <c r="H66" s="5">
        <f t="shared" si="0"/>
        <v>8.3105697036564493E-5</v>
      </c>
      <c r="J66" s="11"/>
    </row>
    <row r="67" spans="1:10" s="2" customFormat="1" x14ac:dyDescent="0.25">
      <c r="A67" s="6" t="s">
        <v>55</v>
      </c>
      <c r="B67" s="6">
        <v>71421607</v>
      </c>
      <c r="C67" s="4" t="s">
        <v>12</v>
      </c>
      <c r="D67" s="7">
        <v>1682159</v>
      </c>
      <c r="E67" s="8">
        <v>46022</v>
      </c>
      <c r="F67" s="9">
        <v>1682159</v>
      </c>
      <c r="G67" s="10">
        <f t="shared" si="1"/>
        <v>1682159</v>
      </c>
      <c r="H67" s="5">
        <f t="shared" si="0"/>
        <v>6.9602686692223201E-5</v>
      </c>
      <c r="J67" s="11"/>
    </row>
    <row r="68" spans="1:10" s="2" customFormat="1" x14ac:dyDescent="0.25">
      <c r="A68" s="6" t="s">
        <v>56</v>
      </c>
      <c r="B68" s="6">
        <v>1128440025</v>
      </c>
      <c r="C68" s="4" t="s">
        <v>12</v>
      </c>
      <c r="D68" s="7">
        <v>1298709</v>
      </c>
      <c r="E68" s="8">
        <v>46022</v>
      </c>
      <c r="F68" s="9">
        <v>1298709</v>
      </c>
      <c r="G68" s="10">
        <f t="shared" si="1"/>
        <v>1298709</v>
      </c>
      <c r="H68" s="5">
        <f t="shared" si="0"/>
        <v>5.3736677467094666E-5</v>
      </c>
      <c r="J68" s="11"/>
    </row>
    <row r="69" spans="1:10" s="2" customFormat="1" x14ac:dyDescent="0.25">
      <c r="A69" s="6" t="s">
        <v>57</v>
      </c>
      <c r="B69" s="6">
        <v>32768002</v>
      </c>
      <c r="C69" s="4" t="s">
        <v>12</v>
      </c>
      <c r="D69" s="7">
        <v>1529700</v>
      </c>
      <c r="E69" s="8">
        <v>46022</v>
      </c>
      <c r="F69" s="9">
        <v>1529700</v>
      </c>
      <c r="G69" s="10">
        <f t="shared" si="1"/>
        <v>1529700</v>
      </c>
      <c r="H69" s="5">
        <f t="shared" si="0"/>
        <v>6.3294391215749419E-5</v>
      </c>
      <c r="J69" s="11"/>
    </row>
    <row r="70" spans="1:10" s="2" customFormat="1" x14ac:dyDescent="0.25">
      <c r="A70" s="6" t="s">
        <v>58</v>
      </c>
      <c r="B70" s="6">
        <v>51556215</v>
      </c>
      <c r="C70" s="4" t="s">
        <v>12</v>
      </c>
      <c r="D70" s="7">
        <v>1823525</v>
      </c>
      <c r="E70" s="8">
        <v>46022</v>
      </c>
      <c r="F70" s="9">
        <v>1823525</v>
      </c>
      <c r="G70" s="10">
        <f t="shared" si="1"/>
        <v>1823525</v>
      </c>
      <c r="H70" s="5">
        <f t="shared" si="0"/>
        <v>7.5451987148917736E-5</v>
      </c>
      <c r="J70" s="11"/>
    </row>
    <row r="71" spans="1:10" s="2" customFormat="1" x14ac:dyDescent="0.25">
      <c r="A71" s="6" t="s">
        <v>59</v>
      </c>
      <c r="B71" s="6">
        <v>1032248317</v>
      </c>
      <c r="C71" s="4" t="s">
        <v>12</v>
      </c>
      <c r="D71" s="7">
        <v>1503421</v>
      </c>
      <c r="E71" s="8">
        <v>46022</v>
      </c>
      <c r="F71" s="9">
        <v>1503421</v>
      </c>
      <c r="G71" s="10">
        <f t="shared" si="1"/>
        <v>1503421</v>
      </c>
      <c r="H71" s="5">
        <f t="shared" si="0"/>
        <v>6.2207045130400213E-5</v>
      </c>
      <c r="J71" s="11"/>
    </row>
    <row r="72" spans="1:10" s="2" customFormat="1" x14ac:dyDescent="0.25">
      <c r="A72" s="6" t="s">
        <v>60</v>
      </c>
      <c r="B72" s="6">
        <v>1128271157</v>
      </c>
      <c r="C72" s="4" t="s">
        <v>12</v>
      </c>
      <c r="D72" s="7">
        <v>320039</v>
      </c>
      <c r="E72" s="8">
        <v>46022</v>
      </c>
      <c r="F72" s="9">
        <v>320039</v>
      </c>
      <c r="G72" s="10">
        <f t="shared" si="1"/>
        <v>320039</v>
      </c>
      <c r="H72" s="5">
        <f t="shared" si="0"/>
        <v>1.3242252513759056E-5</v>
      </c>
      <c r="J72" s="11"/>
    </row>
    <row r="73" spans="1:10" s="2" customFormat="1" x14ac:dyDescent="0.25">
      <c r="A73" s="6" t="s">
        <v>61</v>
      </c>
      <c r="B73" s="6">
        <v>52846279</v>
      </c>
      <c r="C73" s="4" t="s">
        <v>12</v>
      </c>
      <c r="D73" s="7">
        <v>1553228</v>
      </c>
      <c r="E73" s="8">
        <v>46022</v>
      </c>
      <c r="F73" s="9">
        <v>1553228</v>
      </c>
      <c r="G73" s="10">
        <f t="shared" si="1"/>
        <v>1553228</v>
      </c>
      <c r="H73" s="5">
        <f t="shared" si="0"/>
        <v>6.4267909184321132E-5</v>
      </c>
      <c r="J73" s="11"/>
    </row>
    <row r="74" spans="1:10" s="2" customFormat="1" x14ac:dyDescent="0.25">
      <c r="A74" s="6" t="s">
        <v>62</v>
      </c>
      <c r="B74" s="6">
        <v>43181348</v>
      </c>
      <c r="C74" s="4" t="s">
        <v>12</v>
      </c>
      <c r="D74" s="7">
        <v>11457500</v>
      </c>
      <c r="E74" s="8">
        <v>46022</v>
      </c>
      <c r="F74" s="9">
        <v>11457500</v>
      </c>
      <c r="G74" s="10">
        <f t="shared" si="1"/>
        <v>11457500</v>
      </c>
      <c r="H74" s="5">
        <f t="shared" si="0"/>
        <v>4.740769349247885E-4</v>
      </c>
      <c r="J74" s="11"/>
    </row>
    <row r="75" spans="1:10" s="2" customFormat="1" x14ac:dyDescent="0.25">
      <c r="A75" s="6" t="s">
        <v>63</v>
      </c>
      <c r="B75" s="6">
        <v>98499923</v>
      </c>
      <c r="C75" s="4" t="s">
        <v>12</v>
      </c>
      <c r="D75" s="7">
        <v>3595157</v>
      </c>
      <c r="E75" s="8">
        <v>46022</v>
      </c>
      <c r="F75" s="9">
        <v>3595157</v>
      </c>
      <c r="G75" s="10">
        <f t="shared" si="1"/>
        <v>3595157</v>
      </c>
      <c r="H75" s="5">
        <f t="shared" si="0"/>
        <v>1.4875679782966596E-4</v>
      </c>
      <c r="J75" s="11"/>
    </row>
    <row r="76" spans="1:10" s="2" customFormat="1" x14ac:dyDescent="0.25">
      <c r="A76" s="6" t="s">
        <v>64</v>
      </c>
      <c r="B76" s="6">
        <v>1016008276</v>
      </c>
      <c r="C76" s="4" t="s">
        <v>12</v>
      </c>
      <c r="D76" s="7">
        <v>1517460</v>
      </c>
      <c r="E76" s="8">
        <v>46022</v>
      </c>
      <c r="F76" s="9">
        <v>1517460</v>
      </c>
      <c r="G76" s="10">
        <f t="shared" si="1"/>
        <v>1517460</v>
      </c>
      <c r="H76" s="5">
        <f t="shared" si="0"/>
        <v>6.2787936781232346E-5</v>
      </c>
      <c r="J76" s="11"/>
    </row>
    <row r="77" spans="1:10" s="2" customFormat="1" x14ac:dyDescent="0.25">
      <c r="A77" s="6" t="s">
        <v>65</v>
      </c>
      <c r="B77" s="6">
        <v>1001440140</v>
      </c>
      <c r="C77" s="4" t="s">
        <v>12</v>
      </c>
      <c r="D77" s="7">
        <v>1674752</v>
      </c>
      <c r="E77" s="8">
        <v>46022</v>
      </c>
      <c r="F77" s="9">
        <v>1674752</v>
      </c>
      <c r="G77" s="10">
        <f t="shared" si="1"/>
        <v>1674752</v>
      </c>
      <c r="H77" s="5">
        <f t="shared" si="0"/>
        <v>6.9296207280747059E-5</v>
      </c>
      <c r="J77" s="11"/>
    </row>
    <row r="78" spans="1:10" s="2" customFormat="1" x14ac:dyDescent="0.25">
      <c r="A78" s="6" t="s">
        <v>66</v>
      </c>
      <c r="B78" s="6">
        <v>43685496</v>
      </c>
      <c r="C78" s="4" t="s">
        <v>12</v>
      </c>
      <c r="D78" s="7">
        <v>1710509</v>
      </c>
      <c r="E78" s="8">
        <v>46022</v>
      </c>
      <c r="F78" s="9">
        <v>1710509</v>
      </c>
      <c r="G78" s="10">
        <f t="shared" si="1"/>
        <v>1710509</v>
      </c>
      <c r="H78" s="5">
        <f t="shared" si="0"/>
        <v>7.0775724536876729E-5</v>
      </c>
      <c r="J78" s="11"/>
    </row>
    <row r="79" spans="1:10" s="2" customFormat="1" x14ac:dyDescent="0.25">
      <c r="A79" s="6" t="s">
        <v>67</v>
      </c>
      <c r="B79" s="6">
        <v>16749115</v>
      </c>
      <c r="C79" s="4" t="s">
        <v>12</v>
      </c>
      <c r="D79" s="7">
        <v>3000332</v>
      </c>
      <c r="E79" s="8">
        <v>46022</v>
      </c>
      <c r="F79" s="9">
        <v>3000332</v>
      </c>
      <c r="G79" s="10">
        <f t="shared" si="1"/>
        <v>3000332</v>
      </c>
      <c r="H79" s="5">
        <f t="shared" si="0"/>
        <v>1.241447260149911E-4</v>
      </c>
      <c r="J79" s="11"/>
    </row>
    <row r="80" spans="1:10" s="2" customFormat="1" x14ac:dyDescent="0.25">
      <c r="A80" s="6" t="s">
        <v>68</v>
      </c>
      <c r="B80" s="6">
        <v>65795785</v>
      </c>
      <c r="C80" s="4" t="s">
        <v>12</v>
      </c>
      <c r="D80" s="7">
        <v>1902250</v>
      </c>
      <c r="E80" s="8">
        <v>46022</v>
      </c>
      <c r="F80" s="9">
        <v>1902250</v>
      </c>
      <c r="G80" s="10">
        <f t="shared" si="1"/>
        <v>1902250</v>
      </c>
      <c r="H80" s="5">
        <f t="shared" si="0"/>
        <v>7.8709391181381539E-5</v>
      </c>
      <c r="J80" s="11"/>
    </row>
    <row r="81" spans="1:10" s="2" customFormat="1" x14ac:dyDescent="0.25">
      <c r="A81" s="6" t="s">
        <v>69</v>
      </c>
      <c r="B81" s="6">
        <v>1055918235</v>
      </c>
      <c r="C81" s="4" t="s">
        <v>12</v>
      </c>
      <c r="D81" s="7">
        <v>2037365</v>
      </c>
      <c r="E81" s="8">
        <v>46022</v>
      </c>
      <c r="F81" s="9">
        <v>2037365</v>
      </c>
      <c r="G81" s="10">
        <f t="shared" si="1"/>
        <v>2037365</v>
      </c>
      <c r="H81" s="5">
        <f t="shared" si="0"/>
        <v>8.4300044034304322E-5</v>
      </c>
      <c r="J81" s="11"/>
    </row>
    <row r="82" spans="1:10" s="2" customFormat="1" x14ac:dyDescent="0.25">
      <c r="A82" s="6" t="s">
        <v>70</v>
      </c>
      <c r="B82" s="6">
        <v>1128275891</v>
      </c>
      <c r="C82" s="4" t="s">
        <v>12</v>
      </c>
      <c r="D82" s="7">
        <v>1415227</v>
      </c>
      <c r="E82" s="8">
        <v>46022</v>
      </c>
      <c r="F82" s="9">
        <v>1415227</v>
      </c>
      <c r="G82" s="10">
        <f t="shared" si="1"/>
        <v>1415227</v>
      </c>
      <c r="H82" s="5">
        <f t="shared" si="0"/>
        <v>5.8557842320122515E-5</v>
      </c>
      <c r="J82" s="11"/>
    </row>
    <row r="83" spans="1:10" s="2" customFormat="1" x14ac:dyDescent="0.25">
      <c r="A83" s="6" t="s">
        <v>71</v>
      </c>
      <c r="B83" s="6">
        <v>1054560708</v>
      </c>
      <c r="C83" s="4" t="s">
        <v>12</v>
      </c>
      <c r="D83" s="7">
        <v>269365</v>
      </c>
      <c r="E83" s="8">
        <v>46022</v>
      </c>
      <c r="F83" s="9">
        <v>269365</v>
      </c>
      <c r="G83" s="10">
        <f t="shared" si="1"/>
        <v>269365</v>
      </c>
      <c r="H83" s="5">
        <f t="shared" si="0"/>
        <v>1.1145514604059844E-5</v>
      </c>
      <c r="J83" s="11"/>
    </row>
    <row r="84" spans="1:10" s="2" customFormat="1" x14ac:dyDescent="0.25">
      <c r="A84" s="6" t="s">
        <v>72</v>
      </c>
      <c r="B84" s="6">
        <v>1000557149</v>
      </c>
      <c r="C84" s="4" t="s">
        <v>12</v>
      </c>
      <c r="D84" s="7">
        <v>1637454</v>
      </c>
      <c r="E84" s="8">
        <v>46022</v>
      </c>
      <c r="F84" s="9">
        <v>1637454</v>
      </c>
      <c r="G84" s="10">
        <f t="shared" si="1"/>
        <v>1637454</v>
      </c>
      <c r="H84" s="5">
        <f t="shared" si="0"/>
        <v>6.7752928073343637E-5</v>
      </c>
      <c r="J84" s="11"/>
    </row>
    <row r="85" spans="1:10" s="2" customFormat="1" x14ac:dyDescent="0.25">
      <c r="A85" s="6" t="s">
        <v>73</v>
      </c>
      <c r="B85" s="6">
        <v>71668592</v>
      </c>
      <c r="C85" s="4" t="s">
        <v>12</v>
      </c>
      <c r="D85" s="7">
        <v>1475900</v>
      </c>
      <c r="E85" s="8">
        <v>46022</v>
      </c>
      <c r="F85" s="9">
        <v>1475900</v>
      </c>
      <c r="G85" s="10">
        <f t="shared" si="1"/>
        <v>1475900</v>
      </c>
      <c r="H85" s="5">
        <f t="shared" si="0"/>
        <v>6.1068308815666187E-5</v>
      </c>
      <c r="J85" s="11"/>
    </row>
    <row r="86" spans="1:10" s="2" customFormat="1" x14ac:dyDescent="0.25">
      <c r="A86" s="6" t="s">
        <v>74</v>
      </c>
      <c r="B86" s="6">
        <v>1033705575</v>
      </c>
      <c r="C86" s="4" t="s">
        <v>12</v>
      </c>
      <c r="D86" s="7">
        <v>2276939</v>
      </c>
      <c r="E86" s="8">
        <v>46022</v>
      </c>
      <c r="F86" s="9">
        <v>2276939</v>
      </c>
      <c r="G86" s="10">
        <f t="shared" si="1"/>
        <v>2276939</v>
      </c>
      <c r="H86" s="5">
        <f t="shared" si="0"/>
        <v>9.421289654206529E-5</v>
      </c>
      <c r="J86" s="11"/>
    </row>
    <row r="87" spans="1:10" s="2" customFormat="1" x14ac:dyDescent="0.25">
      <c r="A87" s="6" t="s">
        <v>75</v>
      </c>
      <c r="B87" s="6">
        <v>57463408</v>
      </c>
      <c r="C87" s="4" t="s">
        <v>12</v>
      </c>
      <c r="D87" s="7">
        <v>1621072</v>
      </c>
      <c r="E87" s="8">
        <v>46022</v>
      </c>
      <c r="F87" s="9">
        <v>1621072</v>
      </c>
      <c r="G87" s="10">
        <f t="shared" si="1"/>
        <v>1621072</v>
      </c>
      <c r="H87" s="5">
        <f t="shared" si="0"/>
        <v>6.7075090120217919E-5</v>
      </c>
      <c r="J87" s="11"/>
    </row>
    <row r="88" spans="1:10" s="2" customFormat="1" x14ac:dyDescent="0.25">
      <c r="A88" s="6" t="s">
        <v>76</v>
      </c>
      <c r="B88" s="6">
        <v>42890108</v>
      </c>
      <c r="C88" s="4" t="s">
        <v>12</v>
      </c>
      <c r="D88" s="7">
        <v>3649800</v>
      </c>
      <c r="E88" s="8">
        <v>46022</v>
      </c>
      <c r="F88" s="9">
        <v>3649800</v>
      </c>
      <c r="G88" s="10">
        <f t="shared" si="1"/>
        <v>3649800</v>
      </c>
      <c r="H88" s="5">
        <f t="shared" ref="H88:H151" si="2">+G88/$G$1187</f>
        <v>1.510177610376167E-4</v>
      </c>
      <c r="J88" s="11"/>
    </row>
    <row r="89" spans="1:10" s="2" customFormat="1" x14ac:dyDescent="0.25">
      <c r="A89" s="6" t="s">
        <v>77</v>
      </c>
      <c r="B89" s="6">
        <v>1040749596</v>
      </c>
      <c r="C89" s="4" t="s">
        <v>12</v>
      </c>
      <c r="D89" s="7">
        <v>1554388</v>
      </c>
      <c r="E89" s="8">
        <v>46022</v>
      </c>
      <c r="F89" s="9">
        <v>1554388</v>
      </c>
      <c r="G89" s="10">
        <f t="shared" ref="G89:G152" si="3">+F89</f>
        <v>1554388</v>
      </c>
      <c r="H89" s="5">
        <f t="shared" si="2"/>
        <v>6.4315906500010659E-5</v>
      </c>
      <c r="J89" s="11"/>
    </row>
    <row r="90" spans="1:10" s="2" customFormat="1" x14ac:dyDescent="0.25">
      <c r="A90" s="6" t="s">
        <v>78</v>
      </c>
      <c r="B90" s="6">
        <v>1100974330</v>
      </c>
      <c r="C90" s="4" t="s">
        <v>12</v>
      </c>
      <c r="D90" s="7">
        <v>4124700</v>
      </c>
      <c r="E90" s="8">
        <v>46022</v>
      </c>
      <c r="F90" s="9">
        <v>4124700</v>
      </c>
      <c r="G90" s="10">
        <f t="shared" si="3"/>
        <v>4124700</v>
      </c>
      <c r="H90" s="5">
        <f t="shared" si="2"/>
        <v>1.7066769657292388E-4</v>
      </c>
      <c r="J90" s="11"/>
    </row>
    <row r="91" spans="1:10" s="2" customFormat="1" x14ac:dyDescent="0.25">
      <c r="A91" s="6" t="s">
        <v>79</v>
      </c>
      <c r="B91" s="6">
        <v>1020450728</v>
      </c>
      <c r="C91" s="4" t="s">
        <v>12</v>
      </c>
      <c r="D91" s="7">
        <v>1852202</v>
      </c>
      <c r="E91" s="8">
        <v>46022</v>
      </c>
      <c r="F91" s="9">
        <v>1852202</v>
      </c>
      <c r="G91" s="10">
        <f t="shared" si="3"/>
        <v>1852202</v>
      </c>
      <c r="H91" s="5">
        <f t="shared" si="2"/>
        <v>7.6638555271356151E-5</v>
      </c>
      <c r="J91" s="11"/>
    </row>
    <row r="92" spans="1:10" s="2" customFormat="1" x14ac:dyDescent="0.25">
      <c r="A92" s="6" t="s">
        <v>80</v>
      </c>
      <c r="B92" s="6">
        <v>1039287498</v>
      </c>
      <c r="C92" s="4" t="s">
        <v>12</v>
      </c>
      <c r="D92" s="7">
        <v>1124800</v>
      </c>
      <c r="E92" s="8">
        <v>46022</v>
      </c>
      <c r="F92" s="9">
        <v>1124800</v>
      </c>
      <c r="G92" s="10">
        <f t="shared" si="3"/>
        <v>1124800</v>
      </c>
      <c r="H92" s="5">
        <f t="shared" si="2"/>
        <v>4.6540845420327479E-5</v>
      </c>
      <c r="J92" s="11"/>
    </row>
    <row r="93" spans="1:10" s="2" customFormat="1" x14ac:dyDescent="0.25">
      <c r="A93" s="6" t="s">
        <v>81</v>
      </c>
      <c r="B93" s="6">
        <v>25179644</v>
      </c>
      <c r="C93" s="4" t="s">
        <v>12</v>
      </c>
      <c r="D93" s="7">
        <v>1562467</v>
      </c>
      <c r="E93" s="8">
        <v>46022</v>
      </c>
      <c r="F93" s="9">
        <v>1562467</v>
      </c>
      <c r="G93" s="10">
        <f t="shared" si="3"/>
        <v>1562467</v>
      </c>
      <c r="H93" s="5">
        <f t="shared" si="2"/>
        <v>6.4650191252989709E-5</v>
      </c>
      <c r="J93" s="11"/>
    </row>
    <row r="94" spans="1:10" s="2" customFormat="1" x14ac:dyDescent="0.25">
      <c r="A94" s="6" t="s">
        <v>82</v>
      </c>
      <c r="B94" s="6">
        <v>98641514</v>
      </c>
      <c r="C94" s="4" t="s">
        <v>12</v>
      </c>
      <c r="D94" s="7">
        <v>2308133</v>
      </c>
      <c r="E94" s="8">
        <v>46022</v>
      </c>
      <c r="F94" s="9">
        <v>2308133</v>
      </c>
      <c r="G94" s="10">
        <f t="shared" si="3"/>
        <v>2308133</v>
      </c>
      <c r="H94" s="5">
        <f t="shared" si="2"/>
        <v>9.5503610564150722E-5</v>
      </c>
      <c r="J94" s="11"/>
    </row>
    <row r="95" spans="1:10" s="2" customFormat="1" x14ac:dyDescent="0.25">
      <c r="A95" s="6" t="s">
        <v>83</v>
      </c>
      <c r="B95" s="6">
        <v>1046952879</v>
      </c>
      <c r="C95" s="4" t="s">
        <v>12</v>
      </c>
      <c r="D95" s="7">
        <v>2373274</v>
      </c>
      <c r="E95" s="8">
        <v>46022</v>
      </c>
      <c r="F95" s="9">
        <v>2373274</v>
      </c>
      <c r="G95" s="10">
        <f t="shared" si="3"/>
        <v>2373274</v>
      </c>
      <c r="H95" s="5">
        <f t="shared" si="2"/>
        <v>9.8198949479091647E-5</v>
      </c>
      <c r="J95" s="11"/>
    </row>
    <row r="96" spans="1:10" s="2" customFormat="1" x14ac:dyDescent="0.25">
      <c r="A96" s="6" t="s">
        <v>84</v>
      </c>
      <c r="B96" s="6">
        <v>1130621082</v>
      </c>
      <c r="C96" s="4" t="s">
        <v>12</v>
      </c>
      <c r="D96" s="7">
        <v>1527443</v>
      </c>
      <c r="E96" s="8">
        <v>46022</v>
      </c>
      <c r="F96" s="9">
        <v>1527443</v>
      </c>
      <c r="G96" s="10">
        <f t="shared" si="3"/>
        <v>1527443</v>
      </c>
      <c r="H96" s="5">
        <f t="shared" si="2"/>
        <v>6.3201003335136265E-5</v>
      </c>
      <c r="J96" s="11"/>
    </row>
    <row r="97" spans="1:10" s="2" customFormat="1" x14ac:dyDescent="0.25">
      <c r="A97" s="6" t="s">
        <v>85</v>
      </c>
      <c r="B97" s="6">
        <v>1001469351</v>
      </c>
      <c r="C97" s="4" t="s">
        <v>12</v>
      </c>
      <c r="D97" s="7">
        <v>2778623</v>
      </c>
      <c r="E97" s="8">
        <v>46022</v>
      </c>
      <c r="F97" s="9">
        <v>2778623</v>
      </c>
      <c r="G97" s="10">
        <f t="shared" si="3"/>
        <v>2778623</v>
      </c>
      <c r="H97" s="5">
        <f t="shared" si="2"/>
        <v>1.1497107354584514E-4</v>
      </c>
      <c r="J97" s="11"/>
    </row>
    <row r="98" spans="1:10" s="2" customFormat="1" x14ac:dyDescent="0.25">
      <c r="A98" s="6" t="s">
        <v>11</v>
      </c>
      <c r="B98" s="6" t="s">
        <v>86</v>
      </c>
      <c r="C98" s="4" t="s">
        <v>12</v>
      </c>
      <c r="D98" s="7">
        <v>153992</v>
      </c>
      <c r="E98" s="8">
        <v>46022</v>
      </c>
      <c r="F98" s="9">
        <v>153992</v>
      </c>
      <c r="G98" s="10">
        <f t="shared" si="3"/>
        <v>153992</v>
      </c>
      <c r="H98" s="5">
        <f t="shared" si="2"/>
        <v>6.3717264117772668E-6</v>
      </c>
      <c r="J98" s="11"/>
    </row>
    <row r="99" spans="1:10" s="2" customFormat="1" x14ac:dyDescent="0.25">
      <c r="A99" s="6" t="s">
        <v>13</v>
      </c>
      <c r="B99" s="6" t="s">
        <v>87</v>
      </c>
      <c r="C99" s="4" t="s">
        <v>12</v>
      </c>
      <c r="D99" s="7">
        <v>223661</v>
      </c>
      <c r="E99" s="8">
        <v>46022</v>
      </c>
      <c r="F99" s="9">
        <v>223661</v>
      </c>
      <c r="G99" s="10">
        <f t="shared" si="3"/>
        <v>223661</v>
      </c>
      <c r="H99" s="5">
        <f t="shared" si="2"/>
        <v>9.2544203658924838E-6</v>
      </c>
      <c r="J99" s="11"/>
    </row>
    <row r="100" spans="1:10" s="2" customFormat="1" x14ac:dyDescent="0.25">
      <c r="A100" s="6" t="s">
        <v>14</v>
      </c>
      <c r="B100" s="6" t="s">
        <v>88</v>
      </c>
      <c r="C100" s="4" t="s">
        <v>12</v>
      </c>
      <c r="D100" s="7">
        <v>146843</v>
      </c>
      <c r="E100" s="8">
        <v>46022</v>
      </c>
      <c r="F100" s="9">
        <v>146843</v>
      </c>
      <c r="G100" s="10">
        <f t="shared" si="3"/>
        <v>146843</v>
      </c>
      <c r="H100" s="5">
        <f t="shared" si="2"/>
        <v>6.0759222653424151E-6</v>
      </c>
      <c r="J100" s="11"/>
    </row>
    <row r="101" spans="1:10" s="2" customFormat="1" x14ac:dyDescent="0.25">
      <c r="A101" s="6" t="s">
        <v>15</v>
      </c>
      <c r="B101" s="6" t="s">
        <v>89</v>
      </c>
      <c r="C101" s="4" t="s">
        <v>12</v>
      </c>
      <c r="D101" s="7">
        <v>144854</v>
      </c>
      <c r="E101" s="8">
        <v>46022</v>
      </c>
      <c r="F101" s="9">
        <v>144854</v>
      </c>
      <c r="G101" s="10">
        <f t="shared" si="3"/>
        <v>144854</v>
      </c>
      <c r="H101" s="5">
        <f t="shared" si="2"/>
        <v>5.99362341973339E-6</v>
      </c>
      <c r="J101" s="11"/>
    </row>
    <row r="102" spans="1:10" s="2" customFormat="1" x14ac:dyDescent="0.25">
      <c r="A102" s="6" t="s">
        <v>16</v>
      </c>
      <c r="B102" s="6" t="s">
        <v>90</v>
      </c>
      <c r="C102" s="4" t="s">
        <v>12</v>
      </c>
      <c r="D102" s="7">
        <v>314005</v>
      </c>
      <c r="E102" s="8">
        <v>46022</v>
      </c>
      <c r="F102" s="9">
        <v>314005</v>
      </c>
      <c r="G102" s="10">
        <f t="shared" si="3"/>
        <v>314005</v>
      </c>
      <c r="H102" s="5">
        <f t="shared" si="2"/>
        <v>1.2992583718180949E-5</v>
      </c>
      <c r="J102" s="11"/>
    </row>
    <row r="103" spans="1:10" s="2" customFormat="1" x14ac:dyDescent="0.25">
      <c r="A103" s="6" t="s">
        <v>17</v>
      </c>
      <c r="B103" s="6" t="s">
        <v>91</v>
      </c>
      <c r="C103" s="4" t="s">
        <v>12</v>
      </c>
      <c r="D103" s="7">
        <v>58320</v>
      </c>
      <c r="E103" s="8">
        <v>46022</v>
      </c>
      <c r="F103" s="9">
        <v>58320</v>
      </c>
      <c r="G103" s="10">
        <f t="shared" si="3"/>
        <v>58320</v>
      </c>
      <c r="H103" s="5">
        <f t="shared" si="2"/>
        <v>2.41310642328725E-6</v>
      </c>
      <c r="J103" s="11"/>
    </row>
    <row r="104" spans="1:10" s="2" customFormat="1" x14ac:dyDescent="0.25">
      <c r="A104" s="6" t="s">
        <v>18</v>
      </c>
      <c r="B104" s="6" t="s">
        <v>92</v>
      </c>
      <c r="C104" s="4" t="s">
        <v>12</v>
      </c>
      <c r="D104" s="7">
        <v>18025</v>
      </c>
      <c r="E104" s="8">
        <v>46022</v>
      </c>
      <c r="F104" s="9">
        <v>18025</v>
      </c>
      <c r="G104" s="10">
        <f t="shared" si="3"/>
        <v>18025</v>
      </c>
      <c r="H104" s="5">
        <f t="shared" si="2"/>
        <v>7.4582035802045062E-7</v>
      </c>
      <c r="J104" s="11"/>
    </row>
    <row r="105" spans="1:10" s="2" customFormat="1" x14ac:dyDescent="0.25">
      <c r="A105" s="6" t="s">
        <v>19</v>
      </c>
      <c r="B105" s="6" t="s">
        <v>93</v>
      </c>
      <c r="C105" s="4" t="s">
        <v>12</v>
      </c>
      <c r="D105" s="7">
        <v>40963</v>
      </c>
      <c r="E105" s="8">
        <v>46022</v>
      </c>
      <c r="F105" s="9">
        <v>40963</v>
      </c>
      <c r="G105" s="10">
        <f t="shared" si="3"/>
        <v>40963</v>
      </c>
      <c r="H105" s="5">
        <f t="shared" si="2"/>
        <v>1.6949258987845613E-6</v>
      </c>
      <c r="J105" s="11"/>
    </row>
    <row r="106" spans="1:10" s="2" customFormat="1" x14ac:dyDescent="0.25">
      <c r="A106" s="6" t="s">
        <v>20</v>
      </c>
      <c r="B106" s="6" t="s">
        <v>94</v>
      </c>
      <c r="C106" s="4" t="s">
        <v>12</v>
      </c>
      <c r="D106" s="7">
        <v>240307</v>
      </c>
      <c r="E106" s="8">
        <v>46022</v>
      </c>
      <c r="F106" s="9">
        <v>240307</v>
      </c>
      <c r="G106" s="10">
        <f t="shared" si="3"/>
        <v>240307</v>
      </c>
      <c r="H106" s="5">
        <f t="shared" si="2"/>
        <v>9.9431818460371936E-6</v>
      </c>
      <c r="J106" s="11"/>
    </row>
    <row r="107" spans="1:10" s="2" customFormat="1" x14ac:dyDescent="0.25">
      <c r="A107" s="6" t="s">
        <v>21</v>
      </c>
      <c r="B107" s="6" t="s">
        <v>95</v>
      </c>
      <c r="C107" s="4" t="s">
        <v>12</v>
      </c>
      <c r="D107" s="7">
        <v>142850</v>
      </c>
      <c r="E107" s="8">
        <v>46022</v>
      </c>
      <c r="F107" s="9">
        <v>142850</v>
      </c>
      <c r="G107" s="10">
        <f t="shared" si="3"/>
        <v>142850</v>
      </c>
      <c r="H107" s="5">
        <f t="shared" si="2"/>
        <v>5.9107039191801041E-6</v>
      </c>
      <c r="J107" s="11"/>
    </row>
    <row r="108" spans="1:10" s="2" customFormat="1" x14ac:dyDescent="0.25">
      <c r="A108" s="6" t="s">
        <v>22</v>
      </c>
      <c r="B108" s="6" t="s">
        <v>96</v>
      </c>
      <c r="C108" s="4" t="s">
        <v>12</v>
      </c>
      <c r="D108" s="7">
        <v>46259</v>
      </c>
      <c r="E108" s="8">
        <v>46022</v>
      </c>
      <c r="F108" s="9">
        <v>46259</v>
      </c>
      <c r="G108" s="10">
        <f t="shared" si="3"/>
        <v>46259</v>
      </c>
      <c r="H108" s="5">
        <f t="shared" si="2"/>
        <v>1.9140584711050222E-6</v>
      </c>
      <c r="J108" s="11"/>
    </row>
    <row r="109" spans="1:10" s="2" customFormat="1" x14ac:dyDescent="0.25">
      <c r="A109" s="6" t="s">
        <v>23</v>
      </c>
      <c r="B109" s="6" t="s">
        <v>97</v>
      </c>
      <c r="C109" s="4" t="s">
        <v>12</v>
      </c>
      <c r="D109" s="7">
        <v>250864</v>
      </c>
      <c r="E109" s="8">
        <v>46022</v>
      </c>
      <c r="F109" s="9">
        <v>250864</v>
      </c>
      <c r="G109" s="10">
        <f t="shared" si="3"/>
        <v>250864</v>
      </c>
      <c r="H109" s="5">
        <f t="shared" si="2"/>
        <v>1.0379998795808174E-5</v>
      </c>
      <c r="J109" s="11"/>
    </row>
    <row r="110" spans="1:10" s="2" customFormat="1" x14ac:dyDescent="0.25">
      <c r="A110" s="6" t="s">
        <v>24</v>
      </c>
      <c r="B110" s="6" t="s">
        <v>98</v>
      </c>
      <c r="C110" s="4" t="s">
        <v>12</v>
      </c>
      <c r="D110" s="7">
        <v>260493</v>
      </c>
      <c r="E110" s="8">
        <v>46022</v>
      </c>
      <c r="F110" s="9">
        <v>260493</v>
      </c>
      <c r="G110" s="10">
        <f t="shared" si="3"/>
        <v>260493</v>
      </c>
      <c r="H110" s="5">
        <f t="shared" si="2"/>
        <v>1.0778417893027531E-5</v>
      </c>
      <c r="J110" s="11"/>
    </row>
    <row r="111" spans="1:10" s="2" customFormat="1" x14ac:dyDescent="0.25">
      <c r="A111" s="6" t="s">
        <v>25</v>
      </c>
      <c r="B111" s="6" t="s">
        <v>99</v>
      </c>
      <c r="C111" s="4" t="s">
        <v>12</v>
      </c>
      <c r="D111" s="7">
        <v>147935</v>
      </c>
      <c r="E111" s="8">
        <v>46022</v>
      </c>
      <c r="F111" s="9">
        <v>147935</v>
      </c>
      <c r="G111" s="10">
        <f t="shared" si="3"/>
        <v>147935</v>
      </c>
      <c r="H111" s="5">
        <f t="shared" si="2"/>
        <v>6.1211059452846247E-6</v>
      </c>
      <c r="J111" s="11"/>
    </row>
    <row r="112" spans="1:10" s="2" customFormat="1" x14ac:dyDescent="0.25">
      <c r="A112" s="6" t="s">
        <v>26</v>
      </c>
      <c r="B112" s="6" t="s">
        <v>100</v>
      </c>
      <c r="C112" s="4" t="s">
        <v>12</v>
      </c>
      <c r="D112" s="7">
        <v>239968</v>
      </c>
      <c r="E112" s="8">
        <v>46022</v>
      </c>
      <c r="F112" s="9">
        <v>239968</v>
      </c>
      <c r="G112" s="10">
        <f t="shared" si="3"/>
        <v>239968</v>
      </c>
      <c r="H112" s="5">
        <f t="shared" si="2"/>
        <v>9.9291550442968924E-6</v>
      </c>
      <c r="J112" s="11"/>
    </row>
    <row r="113" spans="1:10" s="2" customFormat="1" x14ac:dyDescent="0.25">
      <c r="A113" s="6" t="s">
        <v>27</v>
      </c>
      <c r="B113" s="6" t="s">
        <v>101</v>
      </c>
      <c r="C113" s="4" t="s">
        <v>12</v>
      </c>
      <c r="D113" s="7">
        <v>145670</v>
      </c>
      <c r="E113" s="8">
        <v>46022</v>
      </c>
      <c r="F113" s="9">
        <v>145670</v>
      </c>
      <c r="G113" s="10">
        <f t="shared" si="3"/>
        <v>145670</v>
      </c>
      <c r="H113" s="5">
        <f t="shared" si="2"/>
        <v>6.0273870487011947E-6</v>
      </c>
      <c r="J113" s="11"/>
    </row>
    <row r="114" spans="1:10" s="2" customFormat="1" x14ac:dyDescent="0.25">
      <c r="A114" s="6" t="s">
        <v>28</v>
      </c>
      <c r="B114" s="6">
        <v>7308966</v>
      </c>
      <c r="C114" s="4" t="s">
        <v>12</v>
      </c>
      <c r="D114" s="7">
        <v>752928</v>
      </c>
      <c r="E114" s="8">
        <v>46022</v>
      </c>
      <c r="F114" s="9">
        <v>752928</v>
      </c>
      <c r="G114" s="10">
        <f t="shared" si="3"/>
        <v>752928</v>
      </c>
      <c r="H114" s="5">
        <f t="shared" si="2"/>
        <v>3.1153899058175968E-5</v>
      </c>
      <c r="J114" s="11"/>
    </row>
    <row r="115" spans="1:10" s="2" customFormat="1" x14ac:dyDescent="0.25">
      <c r="A115" s="6" t="s">
        <v>29</v>
      </c>
      <c r="B115" s="6" t="s">
        <v>102</v>
      </c>
      <c r="C115" s="4" t="s">
        <v>12</v>
      </c>
      <c r="D115" s="7">
        <v>148487</v>
      </c>
      <c r="E115" s="8">
        <v>46022</v>
      </c>
      <c r="F115" s="9">
        <v>148487</v>
      </c>
      <c r="G115" s="10">
        <f t="shared" si="3"/>
        <v>148487</v>
      </c>
      <c r="H115" s="5">
        <f t="shared" si="2"/>
        <v>6.1439460472334342E-6</v>
      </c>
      <c r="J115" s="11"/>
    </row>
    <row r="116" spans="1:10" s="2" customFormat="1" x14ac:dyDescent="0.25">
      <c r="A116" s="6" t="s">
        <v>30</v>
      </c>
      <c r="B116" s="6" t="s">
        <v>103</v>
      </c>
      <c r="C116" s="4" t="s">
        <v>12</v>
      </c>
      <c r="D116" s="7">
        <v>241006</v>
      </c>
      <c r="E116" s="8">
        <v>46022</v>
      </c>
      <c r="F116" s="9">
        <v>241006</v>
      </c>
      <c r="G116" s="10">
        <f t="shared" si="3"/>
        <v>241006</v>
      </c>
      <c r="H116" s="5">
        <f t="shared" si="2"/>
        <v>9.9721043664397631E-6</v>
      </c>
      <c r="J116" s="11"/>
    </row>
    <row r="117" spans="1:10" s="2" customFormat="1" x14ac:dyDescent="0.25">
      <c r="A117" s="6" t="s">
        <v>31</v>
      </c>
      <c r="B117" s="6" t="s">
        <v>104</v>
      </c>
      <c r="C117" s="4" t="s">
        <v>12</v>
      </c>
      <c r="D117" s="7">
        <v>167629</v>
      </c>
      <c r="E117" s="8">
        <v>46022</v>
      </c>
      <c r="F117" s="9">
        <v>167629</v>
      </c>
      <c r="G117" s="10">
        <f t="shared" si="3"/>
        <v>167629</v>
      </c>
      <c r="H117" s="5">
        <f t="shared" si="2"/>
        <v>6.9359845101031967E-6</v>
      </c>
      <c r="J117" s="11"/>
    </row>
    <row r="118" spans="1:10" s="2" customFormat="1" x14ac:dyDescent="0.25">
      <c r="A118" s="6" t="s">
        <v>32</v>
      </c>
      <c r="B118" s="6" t="s">
        <v>105</v>
      </c>
      <c r="C118" s="4" t="s">
        <v>12</v>
      </c>
      <c r="D118" s="7">
        <v>207782</v>
      </c>
      <c r="E118" s="8">
        <v>46022</v>
      </c>
      <c r="F118" s="9">
        <v>207782</v>
      </c>
      <c r="G118" s="10">
        <f t="shared" si="3"/>
        <v>207782</v>
      </c>
      <c r="H118" s="5">
        <f t="shared" si="2"/>
        <v>8.5973950418976577E-6</v>
      </c>
      <c r="J118" s="11"/>
    </row>
    <row r="119" spans="1:10" s="2" customFormat="1" x14ac:dyDescent="0.25">
      <c r="A119" s="6" t="s">
        <v>33</v>
      </c>
      <c r="B119" s="6" t="s">
        <v>106</v>
      </c>
      <c r="C119" s="4" t="s">
        <v>12</v>
      </c>
      <c r="D119" s="7">
        <v>192367</v>
      </c>
      <c r="E119" s="8">
        <v>46022</v>
      </c>
      <c r="F119" s="9">
        <v>192367</v>
      </c>
      <c r="G119" s="10">
        <f t="shared" si="3"/>
        <v>192367</v>
      </c>
      <c r="H119" s="5">
        <f t="shared" si="2"/>
        <v>7.9595686441786428E-6</v>
      </c>
      <c r="J119" s="11"/>
    </row>
    <row r="120" spans="1:10" s="2" customFormat="1" x14ac:dyDescent="0.25">
      <c r="A120" s="6" t="s">
        <v>34</v>
      </c>
      <c r="B120" s="6" t="s">
        <v>107</v>
      </c>
      <c r="C120" s="4" t="s">
        <v>12</v>
      </c>
      <c r="D120" s="7">
        <v>170493</v>
      </c>
      <c r="E120" s="8">
        <v>46022</v>
      </c>
      <c r="F120" s="9">
        <v>170493</v>
      </c>
      <c r="G120" s="10">
        <f t="shared" si="3"/>
        <v>170493</v>
      </c>
      <c r="H120" s="5">
        <f t="shared" si="2"/>
        <v>7.0544882274607873E-6</v>
      </c>
      <c r="J120" s="11"/>
    </row>
    <row r="121" spans="1:10" s="2" customFormat="1" x14ac:dyDescent="0.25">
      <c r="A121" s="6" t="s">
        <v>35</v>
      </c>
      <c r="B121" s="6" t="s">
        <v>108</v>
      </c>
      <c r="C121" s="4" t="s">
        <v>12</v>
      </c>
      <c r="D121" s="7">
        <v>192129</v>
      </c>
      <c r="E121" s="8">
        <v>46022</v>
      </c>
      <c r="F121" s="9">
        <v>192129</v>
      </c>
      <c r="G121" s="10">
        <f t="shared" si="3"/>
        <v>192129</v>
      </c>
      <c r="H121" s="5">
        <f t="shared" si="2"/>
        <v>7.9497209190630324E-6</v>
      </c>
      <c r="J121" s="11"/>
    </row>
    <row r="122" spans="1:10" s="2" customFormat="1" x14ac:dyDescent="0.25">
      <c r="A122" s="6" t="s">
        <v>36</v>
      </c>
      <c r="B122" s="6" t="s">
        <v>109</v>
      </c>
      <c r="C122" s="4" t="s">
        <v>12</v>
      </c>
      <c r="D122" s="7">
        <v>83678</v>
      </c>
      <c r="E122" s="8">
        <v>46022</v>
      </c>
      <c r="F122" s="9">
        <v>83678</v>
      </c>
      <c r="G122" s="10">
        <f t="shared" si="3"/>
        <v>83678</v>
      </c>
      <c r="H122" s="5">
        <f t="shared" si="2"/>
        <v>3.4623442950588219E-6</v>
      </c>
      <c r="J122" s="11"/>
    </row>
    <row r="123" spans="1:10" s="2" customFormat="1" x14ac:dyDescent="0.25">
      <c r="A123" s="6" t="s">
        <v>37</v>
      </c>
      <c r="B123" s="6" t="s">
        <v>110</v>
      </c>
      <c r="C123" s="4" t="s">
        <v>12</v>
      </c>
      <c r="D123" s="7">
        <v>165265</v>
      </c>
      <c r="E123" s="8">
        <v>46022</v>
      </c>
      <c r="F123" s="9">
        <v>165265</v>
      </c>
      <c r="G123" s="10">
        <f t="shared" si="3"/>
        <v>165265</v>
      </c>
      <c r="H123" s="5">
        <f t="shared" si="2"/>
        <v>6.8381692908876433E-6</v>
      </c>
      <c r="J123" s="11"/>
    </row>
    <row r="124" spans="1:10" s="2" customFormat="1" x14ac:dyDescent="0.25">
      <c r="A124" s="6" t="s">
        <v>38</v>
      </c>
      <c r="B124" s="6" t="s">
        <v>111</v>
      </c>
      <c r="C124" s="4" t="s">
        <v>12</v>
      </c>
      <c r="D124" s="7">
        <v>202469</v>
      </c>
      <c r="E124" s="8">
        <v>46022</v>
      </c>
      <c r="F124" s="9">
        <v>202469</v>
      </c>
      <c r="G124" s="10">
        <f t="shared" si="3"/>
        <v>202469</v>
      </c>
      <c r="H124" s="5">
        <f t="shared" si="2"/>
        <v>8.3775590606403664E-6</v>
      </c>
      <c r="J124" s="11"/>
    </row>
    <row r="125" spans="1:10" s="2" customFormat="1" x14ac:dyDescent="0.25">
      <c r="A125" s="6" t="s">
        <v>39</v>
      </c>
      <c r="B125" s="6" t="s">
        <v>112</v>
      </c>
      <c r="C125" s="4" t="s">
        <v>12</v>
      </c>
      <c r="D125" s="7">
        <v>153295</v>
      </c>
      <c r="E125" s="8">
        <v>46022</v>
      </c>
      <c r="F125" s="9">
        <v>153295</v>
      </c>
      <c r="G125" s="10">
        <f t="shared" si="3"/>
        <v>153295</v>
      </c>
      <c r="H125" s="5">
        <f t="shared" si="2"/>
        <v>6.3428866453672663E-6</v>
      </c>
      <c r="J125" s="11"/>
    </row>
    <row r="126" spans="1:10" x14ac:dyDescent="0.25">
      <c r="A126" s="6" t="s">
        <v>40</v>
      </c>
      <c r="B126" s="6" t="s">
        <v>113</v>
      </c>
      <c r="C126" s="4" t="s">
        <v>12</v>
      </c>
      <c r="D126" s="7">
        <v>290670</v>
      </c>
      <c r="E126" s="8">
        <v>46022</v>
      </c>
      <c r="F126" s="9">
        <v>290670</v>
      </c>
      <c r="G126" s="10">
        <f t="shared" si="3"/>
        <v>290670</v>
      </c>
      <c r="H126" s="5">
        <f t="shared" si="2"/>
        <v>1.202705150989206E-5</v>
      </c>
    </row>
    <row r="127" spans="1:10" x14ac:dyDescent="0.25">
      <c r="A127" s="6" t="s">
        <v>41</v>
      </c>
      <c r="B127" s="6" t="s">
        <v>114</v>
      </c>
      <c r="C127" s="4" t="s">
        <v>12</v>
      </c>
      <c r="D127" s="7">
        <v>26787</v>
      </c>
      <c r="E127" s="8">
        <v>46022</v>
      </c>
      <c r="F127" s="9">
        <v>26787</v>
      </c>
      <c r="G127" s="10">
        <f t="shared" si="3"/>
        <v>26787</v>
      </c>
      <c r="H127" s="5">
        <f t="shared" si="2"/>
        <v>1.1083655994615151E-6</v>
      </c>
    </row>
    <row r="128" spans="1:10" x14ac:dyDescent="0.25">
      <c r="A128" s="6" t="s">
        <v>42</v>
      </c>
      <c r="B128" s="6" t="s">
        <v>115</v>
      </c>
      <c r="C128" s="4" t="s">
        <v>12</v>
      </c>
      <c r="D128" s="7">
        <v>138028</v>
      </c>
      <c r="E128" s="8">
        <v>46022</v>
      </c>
      <c r="F128" s="9">
        <v>138028</v>
      </c>
      <c r="G128" s="10">
        <f t="shared" si="3"/>
        <v>138028</v>
      </c>
      <c r="H128" s="5">
        <f t="shared" si="2"/>
        <v>5.7111840430982942E-6</v>
      </c>
    </row>
    <row r="129" spans="1:10" x14ac:dyDescent="0.25">
      <c r="A129" s="6" t="s">
        <v>43</v>
      </c>
      <c r="B129" s="6" t="s">
        <v>116</v>
      </c>
      <c r="C129" s="4" t="s">
        <v>12</v>
      </c>
      <c r="D129" s="7">
        <v>170453</v>
      </c>
      <c r="E129" s="8">
        <v>46022</v>
      </c>
      <c r="F129" s="9">
        <v>170453</v>
      </c>
      <c r="G129" s="10">
        <f t="shared" si="3"/>
        <v>170453</v>
      </c>
      <c r="H129" s="5">
        <f t="shared" si="2"/>
        <v>7.0528331476094238E-6</v>
      </c>
    </row>
    <row r="130" spans="1:10" x14ac:dyDescent="0.25">
      <c r="A130" s="6" t="s">
        <v>44</v>
      </c>
      <c r="B130" s="6" t="s">
        <v>117</v>
      </c>
      <c r="C130" s="4" t="s">
        <v>12</v>
      </c>
      <c r="D130" s="7">
        <v>144854</v>
      </c>
      <c r="E130" s="8">
        <v>46022</v>
      </c>
      <c r="F130" s="9">
        <v>144854</v>
      </c>
      <c r="G130" s="10">
        <f t="shared" si="3"/>
        <v>144854</v>
      </c>
      <c r="H130" s="5">
        <f t="shared" si="2"/>
        <v>5.99362341973339E-6</v>
      </c>
    </row>
    <row r="131" spans="1:10" x14ac:dyDescent="0.25">
      <c r="A131" s="6" t="s">
        <v>45</v>
      </c>
      <c r="B131" s="6" t="s">
        <v>118</v>
      </c>
      <c r="C131" s="4" t="s">
        <v>12</v>
      </c>
      <c r="D131" s="7">
        <v>164732</v>
      </c>
      <c r="E131" s="8">
        <v>46022</v>
      </c>
      <c r="F131" s="12">
        <v>164732</v>
      </c>
      <c r="G131" s="10">
        <f t="shared" si="3"/>
        <v>164732</v>
      </c>
      <c r="H131" s="5">
        <f t="shared" si="2"/>
        <v>6.8161153518682318E-6</v>
      </c>
      <c r="J131" s="13"/>
    </row>
    <row r="132" spans="1:10" x14ac:dyDescent="0.25">
      <c r="A132" s="6" t="s">
        <v>46</v>
      </c>
      <c r="B132" s="6" t="s">
        <v>119</v>
      </c>
      <c r="C132" s="4" t="s">
        <v>12</v>
      </c>
      <c r="D132" s="7">
        <v>257735</v>
      </c>
      <c r="E132" s="8">
        <v>46022</v>
      </c>
      <c r="F132" s="12">
        <v>257735</v>
      </c>
      <c r="G132" s="10">
        <f t="shared" si="3"/>
        <v>257735</v>
      </c>
      <c r="H132" s="5">
        <f t="shared" si="2"/>
        <v>1.0664300137276052E-5</v>
      </c>
      <c r="J132" s="13"/>
    </row>
    <row r="133" spans="1:10" x14ac:dyDescent="0.25">
      <c r="A133" s="6" t="s">
        <v>47</v>
      </c>
      <c r="B133" s="6" t="s">
        <v>120</v>
      </c>
      <c r="C133" s="4" t="s">
        <v>12</v>
      </c>
      <c r="D133" s="7">
        <v>32472</v>
      </c>
      <c r="E133" s="8">
        <v>46022</v>
      </c>
      <c r="F133" s="12">
        <v>32472</v>
      </c>
      <c r="G133" s="10">
        <f t="shared" si="3"/>
        <v>32472</v>
      </c>
      <c r="H133" s="5">
        <f t="shared" si="2"/>
        <v>1.3435938233364812E-6</v>
      </c>
      <c r="J133" s="13"/>
    </row>
    <row r="134" spans="1:10" x14ac:dyDescent="0.25">
      <c r="A134" s="6" t="s">
        <v>48</v>
      </c>
      <c r="B134" s="6" t="s">
        <v>121</v>
      </c>
      <c r="C134" s="4" t="s">
        <v>12</v>
      </c>
      <c r="D134" s="7">
        <v>169842</v>
      </c>
      <c r="E134" s="8">
        <v>46022</v>
      </c>
      <c r="F134" s="12">
        <v>169842</v>
      </c>
      <c r="G134" s="10">
        <f t="shared" si="3"/>
        <v>169842</v>
      </c>
      <c r="H134" s="5">
        <f t="shared" si="2"/>
        <v>7.0275518028798543E-6</v>
      </c>
      <c r="J134" s="13"/>
    </row>
    <row r="135" spans="1:10" x14ac:dyDescent="0.25">
      <c r="A135" s="6" t="s">
        <v>49</v>
      </c>
      <c r="B135" s="6" t="s">
        <v>122</v>
      </c>
      <c r="C135" s="4" t="s">
        <v>12</v>
      </c>
      <c r="D135" s="7">
        <v>149296</v>
      </c>
      <c r="E135" s="8">
        <v>46022</v>
      </c>
      <c r="F135" s="12">
        <v>149296</v>
      </c>
      <c r="G135" s="10">
        <f t="shared" si="3"/>
        <v>149296</v>
      </c>
      <c r="H135" s="5">
        <f t="shared" si="2"/>
        <v>6.1774200372272506E-6</v>
      </c>
      <c r="J135" s="13"/>
    </row>
    <row r="136" spans="1:10" x14ac:dyDescent="0.25">
      <c r="A136" s="6" t="s">
        <v>50</v>
      </c>
      <c r="B136" s="6" t="s">
        <v>123</v>
      </c>
      <c r="C136" s="4" t="s">
        <v>12</v>
      </c>
      <c r="D136" s="7">
        <v>182941</v>
      </c>
      <c r="E136" s="8">
        <v>46022</v>
      </c>
      <c r="F136" s="12">
        <v>182941</v>
      </c>
      <c r="G136" s="10">
        <f t="shared" si="3"/>
        <v>182941</v>
      </c>
      <c r="H136" s="5">
        <f t="shared" si="2"/>
        <v>7.5695490772049516E-6</v>
      </c>
      <c r="J136" s="13"/>
    </row>
    <row r="137" spans="1:10" x14ac:dyDescent="0.25">
      <c r="A137" s="6" t="s">
        <v>51</v>
      </c>
      <c r="B137" s="6" t="s">
        <v>124</v>
      </c>
      <c r="C137" s="4" t="s">
        <v>12</v>
      </c>
      <c r="D137" s="7">
        <v>164392</v>
      </c>
      <c r="E137" s="8">
        <v>46022</v>
      </c>
      <c r="F137" s="12">
        <v>164392</v>
      </c>
      <c r="G137" s="10">
        <f t="shared" si="3"/>
        <v>164392</v>
      </c>
      <c r="H137" s="5">
        <f t="shared" si="2"/>
        <v>6.802047173131646E-6</v>
      </c>
      <c r="J137" s="13"/>
    </row>
    <row r="138" spans="1:10" x14ac:dyDescent="0.25">
      <c r="A138" s="6" t="s">
        <v>52</v>
      </c>
      <c r="B138" s="6" t="s">
        <v>125</v>
      </c>
      <c r="C138" s="4" t="s">
        <v>12</v>
      </c>
      <c r="D138" s="7">
        <v>169117</v>
      </c>
      <c r="E138" s="8">
        <v>46022</v>
      </c>
      <c r="F138" s="12">
        <v>169117</v>
      </c>
      <c r="G138" s="10">
        <f t="shared" si="3"/>
        <v>169117</v>
      </c>
      <c r="H138" s="5">
        <f t="shared" si="2"/>
        <v>6.9975534805738999E-6</v>
      </c>
      <c r="J138" s="13"/>
    </row>
    <row r="139" spans="1:10" x14ac:dyDescent="0.25">
      <c r="A139" s="6" t="s">
        <v>53</v>
      </c>
      <c r="B139" s="6" t="s">
        <v>126</v>
      </c>
      <c r="C139" s="4" t="s">
        <v>12</v>
      </c>
      <c r="D139" s="7">
        <v>129202</v>
      </c>
      <c r="E139" s="8">
        <v>46022</v>
      </c>
      <c r="F139" s="12">
        <v>129202</v>
      </c>
      <c r="G139" s="10">
        <f t="shared" si="3"/>
        <v>129202</v>
      </c>
      <c r="H139" s="5">
        <f t="shared" si="2"/>
        <v>5.3459906738950492E-6</v>
      </c>
      <c r="J139" s="13"/>
    </row>
    <row r="140" spans="1:10" x14ac:dyDescent="0.25">
      <c r="A140" s="6" t="s">
        <v>54</v>
      </c>
      <c r="B140" s="6" t="s">
        <v>127</v>
      </c>
      <c r="C140" s="4" t="s">
        <v>12</v>
      </c>
      <c r="D140" s="7">
        <v>191778</v>
      </c>
      <c r="E140" s="8">
        <v>46022</v>
      </c>
      <c r="F140" s="12">
        <v>191778</v>
      </c>
      <c r="G140" s="10">
        <f t="shared" si="3"/>
        <v>191778</v>
      </c>
      <c r="H140" s="5">
        <f t="shared" si="2"/>
        <v>7.9351975933673217E-6</v>
      </c>
      <c r="J140" s="13"/>
    </row>
    <row r="141" spans="1:10" x14ac:dyDescent="0.25">
      <c r="A141" s="6" t="s">
        <v>55</v>
      </c>
      <c r="B141" s="6" t="s">
        <v>128</v>
      </c>
      <c r="C141" s="4" t="s">
        <v>12</v>
      </c>
      <c r="D141" s="7">
        <v>160514</v>
      </c>
      <c r="E141" s="8">
        <v>46022</v>
      </c>
      <c r="F141" s="12">
        <v>160514</v>
      </c>
      <c r="G141" s="10">
        <f t="shared" si="3"/>
        <v>160514</v>
      </c>
      <c r="H141" s="5">
        <f t="shared" si="2"/>
        <v>6.6415871815420037E-6</v>
      </c>
      <c r="J141" s="13"/>
    </row>
    <row r="142" spans="1:10" x14ac:dyDescent="0.25">
      <c r="A142" s="6" t="s">
        <v>56</v>
      </c>
      <c r="B142" s="6" t="s">
        <v>129</v>
      </c>
      <c r="C142" s="4" t="s">
        <v>12</v>
      </c>
      <c r="D142" s="7">
        <v>97217</v>
      </c>
      <c r="E142" s="8">
        <v>46022</v>
      </c>
      <c r="F142" s="12">
        <v>97217</v>
      </c>
      <c r="G142" s="10">
        <f t="shared" si="3"/>
        <v>97217</v>
      </c>
      <c r="H142" s="5">
        <f t="shared" si="2"/>
        <v>4.0225474477489125E-6</v>
      </c>
      <c r="J142" s="13"/>
    </row>
    <row r="143" spans="1:10" x14ac:dyDescent="0.25">
      <c r="A143" s="6" t="s">
        <v>57</v>
      </c>
      <c r="B143" s="6" t="s">
        <v>130</v>
      </c>
      <c r="C143" s="4" t="s">
        <v>12</v>
      </c>
      <c r="D143" s="7">
        <v>146203</v>
      </c>
      <c r="E143" s="8">
        <v>46022</v>
      </c>
      <c r="F143" s="12">
        <v>146203</v>
      </c>
      <c r="G143" s="10">
        <f t="shared" si="3"/>
        <v>146203</v>
      </c>
      <c r="H143" s="5">
        <f t="shared" si="2"/>
        <v>6.0494409877206071E-6</v>
      </c>
      <c r="J143" s="13"/>
    </row>
    <row r="144" spans="1:10" x14ac:dyDescent="0.25">
      <c r="A144" s="6" t="s">
        <v>58</v>
      </c>
      <c r="B144" s="6" t="s">
        <v>131</v>
      </c>
      <c r="C144" s="4" t="s">
        <v>12</v>
      </c>
      <c r="D144" s="7">
        <v>173208</v>
      </c>
      <c r="E144" s="8">
        <v>46022</v>
      </c>
      <c r="F144" s="12">
        <v>173208</v>
      </c>
      <c r="G144" s="10">
        <f t="shared" si="3"/>
        <v>173208</v>
      </c>
      <c r="H144" s="5">
        <f t="shared" si="2"/>
        <v>7.1668267723720506E-6</v>
      </c>
      <c r="J144" s="13"/>
    </row>
    <row r="145" spans="1:10" x14ac:dyDescent="0.25">
      <c r="A145" s="6" t="s">
        <v>59</v>
      </c>
      <c r="B145" s="6" t="s">
        <v>132</v>
      </c>
      <c r="C145" s="4" t="s">
        <v>12</v>
      </c>
      <c r="D145" s="7">
        <v>143871</v>
      </c>
      <c r="E145" s="8">
        <v>46022</v>
      </c>
      <c r="F145" s="12">
        <v>143871</v>
      </c>
      <c r="G145" s="10">
        <f t="shared" si="3"/>
        <v>143871</v>
      </c>
      <c r="H145" s="5">
        <f t="shared" si="2"/>
        <v>5.9529498323861442E-6</v>
      </c>
      <c r="J145" s="13"/>
    </row>
    <row r="146" spans="1:10" x14ac:dyDescent="0.25">
      <c r="A146" s="6" t="s">
        <v>60</v>
      </c>
      <c r="B146" s="6">
        <v>1128271157</v>
      </c>
      <c r="C146" s="4" t="s">
        <v>12</v>
      </c>
      <c r="D146" s="7">
        <v>38421</v>
      </c>
      <c r="E146" s="8">
        <v>46022</v>
      </c>
      <c r="F146" s="12">
        <v>38421</v>
      </c>
      <c r="G146" s="10">
        <f t="shared" si="3"/>
        <v>38421</v>
      </c>
      <c r="H146" s="5">
        <f t="shared" si="2"/>
        <v>1.5897455742304429E-6</v>
      </c>
      <c r="J146" s="13"/>
    </row>
    <row r="147" spans="1:10" x14ac:dyDescent="0.25">
      <c r="A147" s="6" t="s">
        <v>61</v>
      </c>
      <c r="B147" s="6" t="s">
        <v>133</v>
      </c>
      <c r="C147" s="4" t="s">
        <v>12</v>
      </c>
      <c r="D147" s="7">
        <v>148153</v>
      </c>
      <c r="E147" s="8">
        <v>46022</v>
      </c>
      <c r="F147" s="12">
        <v>148153</v>
      </c>
      <c r="G147" s="10">
        <f t="shared" si="3"/>
        <v>148153</v>
      </c>
      <c r="H147" s="5">
        <f t="shared" si="2"/>
        <v>6.1301261304745533E-6</v>
      </c>
      <c r="J147" s="13"/>
    </row>
    <row r="148" spans="1:10" x14ac:dyDescent="0.25">
      <c r="A148" s="6" t="s">
        <v>62</v>
      </c>
      <c r="B148" s="6" t="s">
        <v>134</v>
      </c>
      <c r="C148" s="4" t="s">
        <v>12</v>
      </c>
      <c r="D148" s="7">
        <v>1093750</v>
      </c>
      <c r="E148" s="8">
        <v>46022</v>
      </c>
      <c r="F148" s="12">
        <v>1093750</v>
      </c>
      <c r="G148" s="10">
        <f t="shared" si="3"/>
        <v>1093750</v>
      </c>
      <c r="H148" s="5">
        <f t="shared" si="2"/>
        <v>4.5256089685706956E-5</v>
      </c>
      <c r="J148" s="13"/>
    </row>
    <row r="149" spans="1:10" x14ac:dyDescent="0.25">
      <c r="A149" s="6" t="s">
        <v>63</v>
      </c>
      <c r="B149" s="6" t="s">
        <v>135</v>
      </c>
      <c r="C149" s="4" t="s">
        <v>12</v>
      </c>
      <c r="D149" s="7">
        <v>296483</v>
      </c>
      <c r="E149" s="8">
        <v>46022</v>
      </c>
      <c r="F149" s="12">
        <v>296483</v>
      </c>
      <c r="G149" s="10">
        <f t="shared" si="3"/>
        <v>296483</v>
      </c>
      <c r="H149" s="5">
        <f t="shared" si="2"/>
        <v>1.2267575989291388E-5</v>
      </c>
      <c r="J149" s="13"/>
    </row>
    <row r="150" spans="1:10" x14ac:dyDescent="0.25">
      <c r="A150" s="6" t="s">
        <v>64</v>
      </c>
      <c r="B150" s="6" t="s">
        <v>136</v>
      </c>
      <c r="C150" s="4" t="s">
        <v>12</v>
      </c>
      <c r="D150" s="7">
        <v>145101</v>
      </c>
      <c r="E150" s="8">
        <v>46022</v>
      </c>
      <c r="F150" s="12">
        <v>145101</v>
      </c>
      <c r="G150" s="10">
        <f t="shared" si="3"/>
        <v>145101</v>
      </c>
      <c r="H150" s="5">
        <f t="shared" si="2"/>
        <v>6.0038435378155562E-6</v>
      </c>
      <c r="J150" s="13"/>
    </row>
    <row r="151" spans="1:10" x14ac:dyDescent="0.25">
      <c r="A151" s="6" t="s">
        <v>65</v>
      </c>
      <c r="B151" s="6" t="s">
        <v>137</v>
      </c>
      <c r="C151" s="4" t="s">
        <v>12</v>
      </c>
      <c r="D151" s="7">
        <v>158771</v>
      </c>
      <c r="E151" s="8">
        <v>46022</v>
      </c>
      <c r="F151" s="12">
        <v>158771</v>
      </c>
      <c r="G151" s="10">
        <f t="shared" si="3"/>
        <v>158771</v>
      </c>
      <c r="H151" s="5">
        <f t="shared" si="2"/>
        <v>6.5694670770188612E-6</v>
      </c>
      <c r="J151" s="13"/>
    </row>
    <row r="152" spans="1:10" x14ac:dyDescent="0.25">
      <c r="A152" s="6" t="s">
        <v>66</v>
      </c>
      <c r="B152" s="6" t="s">
        <v>138</v>
      </c>
      <c r="C152" s="4" t="s">
        <v>12</v>
      </c>
      <c r="D152" s="7">
        <v>162761</v>
      </c>
      <c r="E152" s="8">
        <v>46022</v>
      </c>
      <c r="F152" s="12">
        <v>162761</v>
      </c>
      <c r="G152" s="10">
        <f t="shared" si="3"/>
        <v>162761</v>
      </c>
      <c r="H152" s="5">
        <f t="shared" ref="H152:H215" si="4">+G152/$G$1187</f>
        <v>6.7345612921923202E-6</v>
      </c>
      <c r="J152" s="13"/>
    </row>
    <row r="153" spans="1:10" x14ac:dyDescent="0.25">
      <c r="A153" s="6" t="s">
        <v>67</v>
      </c>
      <c r="B153" s="6" t="s">
        <v>139</v>
      </c>
      <c r="C153" s="4" t="s">
        <v>12</v>
      </c>
      <c r="D153" s="7">
        <v>287687</v>
      </c>
      <c r="E153" s="8">
        <v>46022</v>
      </c>
      <c r="F153" s="12">
        <v>287687</v>
      </c>
      <c r="G153" s="10">
        <f t="shared" ref="G153:G216" si="5">+F153</f>
        <v>287687</v>
      </c>
      <c r="H153" s="5">
        <f t="shared" si="4"/>
        <v>1.1903623929976665E-5</v>
      </c>
      <c r="J153" s="13"/>
    </row>
    <row r="154" spans="1:10" x14ac:dyDescent="0.25">
      <c r="A154" s="6" t="s">
        <v>68</v>
      </c>
      <c r="B154" s="6" t="s">
        <v>140</v>
      </c>
      <c r="C154" s="4" t="s">
        <v>12</v>
      </c>
      <c r="D154" s="7">
        <v>181835</v>
      </c>
      <c r="E154" s="8">
        <v>46022</v>
      </c>
      <c r="F154" s="12">
        <v>181835</v>
      </c>
      <c r="G154" s="10">
        <f t="shared" si="5"/>
        <v>181835</v>
      </c>
      <c r="H154" s="5">
        <f t="shared" si="4"/>
        <v>7.5237861193147651E-6</v>
      </c>
      <c r="J154" s="13"/>
    </row>
    <row r="155" spans="1:10" x14ac:dyDescent="0.25">
      <c r="A155" s="6" t="s">
        <v>69</v>
      </c>
      <c r="B155" s="6" t="s">
        <v>141</v>
      </c>
      <c r="C155" s="4" t="s">
        <v>12</v>
      </c>
      <c r="D155" s="7">
        <v>194496</v>
      </c>
      <c r="E155" s="8">
        <v>46022</v>
      </c>
      <c r="F155" s="12">
        <v>194496</v>
      </c>
      <c r="G155" s="10">
        <f t="shared" si="5"/>
        <v>194496</v>
      </c>
      <c r="H155" s="5">
        <f t="shared" si="4"/>
        <v>8.0476602692674369E-6</v>
      </c>
      <c r="J155" s="13"/>
    </row>
    <row r="156" spans="1:10" x14ac:dyDescent="0.25">
      <c r="A156" s="6" t="s">
        <v>70</v>
      </c>
      <c r="B156" s="6" t="s">
        <v>142</v>
      </c>
      <c r="C156" s="4" t="s">
        <v>12</v>
      </c>
      <c r="D156" s="7">
        <v>114786</v>
      </c>
      <c r="E156" s="8">
        <v>46022</v>
      </c>
      <c r="F156" s="12">
        <v>114786</v>
      </c>
      <c r="G156" s="10">
        <f t="shared" si="5"/>
        <v>114786</v>
      </c>
      <c r="H156" s="5">
        <f t="shared" si="4"/>
        <v>4.7494998954638252E-6</v>
      </c>
      <c r="J156" s="13"/>
    </row>
    <row r="157" spans="1:10" x14ac:dyDescent="0.25">
      <c r="A157" s="6" t="s">
        <v>71</v>
      </c>
      <c r="B157" s="6" t="s">
        <v>143</v>
      </c>
      <c r="C157" s="4" t="s">
        <v>12</v>
      </c>
      <c r="D157" s="7">
        <v>32338</v>
      </c>
      <c r="E157" s="8">
        <v>46022</v>
      </c>
      <c r="F157" s="12">
        <v>32338</v>
      </c>
      <c r="G157" s="10">
        <f t="shared" si="5"/>
        <v>32338</v>
      </c>
      <c r="H157" s="5">
        <f t="shared" si="4"/>
        <v>1.3380493058344151E-6</v>
      </c>
      <c r="J157" s="13"/>
    </row>
    <row r="158" spans="1:10" x14ac:dyDescent="0.25">
      <c r="A158" s="6" t="s">
        <v>72</v>
      </c>
      <c r="B158" s="6" t="s">
        <v>144</v>
      </c>
      <c r="C158" s="4" t="s">
        <v>12</v>
      </c>
      <c r="D158" s="7">
        <v>157259</v>
      </c>
      <c r="E158" s="8">
        <v>46022</v>
      </c>
      <c r="F158" s="12">
        <v>157259</v>
      </c>
      <c r="G158" s="10">
        <f t="shared" si="5"/>
        <v>157259</v>
      </c>
      <c r="H158" s="5">
        <f t="shared" si="4"/>
        <v>6.5069050586373396E-6</v>
      </c>
      <c r="J158" s="13"/>
    </row>
    <row r="159" spans="1:10" x14ac:dyDescent="0.25">
      <c r="A159" s="6" t="s">
        <v>73</v>
      </c>
      <c r="B159" s="6" t="s">
        <v>145</v>
      </c>
      <c r="C159" s="4" t="s">
        <v>12</v>
      </c>
      <c r="D159" s="7">
        <v>140843</v>
      </c>
      <c r="E159" s="8">
        <v>46022</v>
      </c>
      <c r="F159" s="12">
        <v>140843</v>
      </c>
      <c r="G159" s="10">
        <f t="shared" si="5"/>
        <v>140843</v>
      </c>
      <c r="H159" s="5">
        <f t="shared" si="4"/>
        <v>5.8276602876379655E-6</v>
      </c>
      <c r="J159" s="13"/>
    </row>
    <row r="160" spans="1:10" x14ac:dyDescent="0.25">
      <c r="A160" s="6" t="s">
        <v>74</v>
      </c>
      <c r="B160" s="6" t="s">
        <v>146</v>
      </c>
      <c r="C160" s="4" t="s">
        <v>12</v>
      </c>
      <c r="D160" s="7">
        <v>218916</v>
      </c>
      <c r="E160" s="8">
        <v>46022</v>
      </c>
      <c r="F160" s="12">
        <v>218916</v>
      </c>
      <c r="G160" s="10">
        <f t="shared" si="5"/>
        <v>218916</v>
      </c>
      <c r="H160" s="5">
        <f t="shared" si="4"/>
        <v>9.0580865185245482E-6</v>
      </c>
      <c r="J160" s="13"/>
    </row>
    <row r="161" spans="1:10" x14ac:dyDescent="0.25">
      <c r="A161" s="6" t="s">
        <v>75</v>
      </c>
      <c r="B161" s="6" t="s">
        <v>147</v>
      </c>
      <c r="C161" s="4" t="s">
        <v>12</v>
      </c>
      <c r="D161" s="7">
        <v>154476</v>
      </c>
      <c r="E161" s="8">
        <v>46022</v>
      </c>
      <c r="F161" s="12">
        <v>154476</v>
      </c>
      <c r="G161" s="10">
        <f t="shared" si="5"/>
        <v>154476</v>
      </c>
      <c r="H161" s="5">
        <f t="shared" si="4"/>
        <v>6.3917528779787589E-6</v>
      </c>
      <c r="J161" s="13"/>
    </row>
    <row r="162" spans="1:10" x14ac:dyDescent="0.25">
      <c r="A162" s="6" t="s">
        <v>76</v>
      </c>
      <c r="B162" s="6" t="s">
        <v>148</v>
      </c>
      <c r="C162" s="4" t="s">
        <v>12</v>
      </c>
      <c r="D162" s="7">
        <v>343500</v>
      </c>
      <c r="E162" s="8">
        <v>46022</v>
      </c>
      <c r="F162" s="12">
        <v>343500</v>
      </c>
      <c r="G162" s="10">
        <f t="shared" si="5"/>
        <v>343500</v>
      </c>
      <c r="H162" s="5">
        <f t="shared" si="4"/>
        <v>1.4212998223579739E-5</v>
      </c>
      <c r="J162" s="13"/>
    </row>
    <row r="163" spans="1:10" x14ac:dyDescent="0.25">
      <c r="A163" s="6" t="s">
        <v>77</v>
      </c>
      <c r="B163" s="6" t="s">
        <v>149</v>
      </c>
      <c r="C163" s="4" t="s">
        <v>12</v>
      </c>
      <c r="D163" s="7">
        <v>149108</v>
      </c>
      <c r="E163" s="8">
        <v>46022</v>
      </c>
      <c r="F163" s="12">
        <v>149108</v>
      </c>
      <c r="G163" s="10">
        <f t="shared" si="5"/>
        <v>149108</v>
      </c>
      <c r="H163" s="5">
        <f t="shared" si="4"/>
        <v>6.169641161925845E-6</v>
      </c>
      <c r="J163" s="13"/>
    </row>
    <row r="164" spans="1:10" x14ac:dyDescent="0.25">
      <c r="A164" s="6" t="s">
        <v>78</v>
      </c>
      <c r="B164" s="6" t="s">
        <v>150</v>
      </c>
      <c r="C164" s="4" t="s">
        <v>12</v>
      </c>
      <c r="D164" s="7">
        <v>393750</v>
      </c>
      <c r="E164" s="8">
        <v>46022</v>
      </c>
      <c r="F164" s="12">
        <v>393750</v>
      </c>
      <c r="G164" s="10">
        <f t="shared" si="5"/>
        <v>393750</v>
      </c>
      <c r="H164" s="5">
        <f t="shared" si="4"/>
        <v>1.6292192286854505E-5</v>
      </c>
      <c r="J164" s="13"/>
    </row>
    <row r="165" spans="1:10" x14ac:dyDescent="0.25">
      <c r="A165" s="6" t="s">
        <v>79</v>
      </c>
      <c r="B165" s="6" t="s">
        <v>151</v>
      </c>
      <c r="C165" s="4" t="s">
        <v>12</v>
      </c>
      <c r="D165" s="7">
        <v>178053</v>
      </c>
      <c r="E165" s="8">
        <v>46022</v>
      </c>
      <c r="F165" s="12">
        <v>178053</v>
      </c>
      <c r="G165" s="10">
        <f t="shared" si="5"/>
        <v>178053</v>
      </c>
      <c r="H165" s="5">
        <f t="shared" si="4"/>
        <v>7.3672983193683934E-6</v>
      </c>
      <c r="J165" s="13"/>
    </row>
    <row r="166" spans="1:10" x14ac:dyDescent="0.25">
      <c r="A166" s="6" t="s">
        <v>80</v>
      </c>
      <c r="B166" s="6" t="s">
        <v>152</v>
      </c>
      <c r="C166" s="4" t="s">
        <v>12</v>
      </c>
      <c r="D166" s="7">
        <v>78750</v>
      </c>
      <c r="E166" s="8">
        <v>46022</v>
      </c>
      <c r="F166" s="12">
        <v>78750</v>
      </c>
      <c r="G166" s="10">
        <f t="shared" si="5"/>
        <v>78750</v>
      </c>
      <c r="H166" s="5">
        <f t="shared" si="4"/>
        <v>3.258438457370901E-6</v>
      </c>
      <c r="J166" s="13"/>
    </row>
    <row r="167" spans="1:10" x14ac:dyDescent="0.25">
      <c r="A167" s="6" t="s">
        <v>81</v>
      </c>
      <c r="B167" s="6" t="s">
        <v>153</v>
      </c>
      <c r="C167" s="4" t="s">
        <v>12</v>
      </c>
      <c r="D167" s="7">
        <v>149152</v>
      </c>
      <c r="E167" s="8">
        <v>46022</v>
      </c>
      <c r="F167" s="12">
        <v>149152</v>
      </c>
      <c r="G167" s="10">
        <f t="shared" si="5"/>
        <v>149152</v>
      </c>
      <c r="H167" s="5">
        <f t="shared" si="4"/>
        <v>6.1714617497623442E-6</v>
      </c>
      <c r="J167" s="13"/>
    </row>
    <row r="168" spans="1:10" x14ac:dyDescent="0.25">
      <c r="A168" s="6" t="s">
        <v>82</v>
      </c>
      <c r="B168" s="6" t="s">
        <v>154</v>
      </c>
      <c r="C168" s="4" t="s">
        <v>12</v>
      </c>
      <c r="D168" s="7">
        <v>190803</v>
      </c>
      <c r="E168" s="8">
        <v>46022</v>
      </c>
      <c r="F168" s="12">
        <v>190803</v>
      </c>
      <c r="G168" s="10">
        <f t="shared" si="5"/>
        <v>190803</v>
      </c>
      <c r="H168" s="5">
        <f t="shared" si="4"/>
        <v>7.894855021990349E-6</v>
      </c>
      <c r="J168" s="13"/>
    </row>
    <row r="169" spans="1:10" x14ac:dyDescent="0.25">
      <c r="A169" s="6" t="s">
        <v>83</v>
      </c>
      <c r="B169" s="6" t="s">
        <v>155</v>
      </c>
      <c r="C169" s="4" t="s">
        <v>12</v>
      </c>
      <c r="D169" s="7">
        <v>226987</v>
      </c>
      <c r="E169" s="8">
        <v>46022</v>
      </c>
      <c r="F169" s="12">
        <v>226987</v>
      </c>
      <c r="G169" s="10">
        <f t="shared" si="5"/>
        <v>226987</v>
      </c>
      <c r="H169" s="5">
        <f t="shared" si="4"/>
        <v>9.3920402555333166E-6</v>
      </c>
      <c r="J169" s="13"/>
    </row>
    <row r="170" spans="1:10" x14ac:dyDescent="0.25">
      <c r="A170" s="6" t="s">
        <v>84</v>
      </c>
      <c r="B170" s="6">
        <v>1130621082</v>
      </c>
      <c r="C170" s="4" t="s">
        <v>12</v>
      </c>
      <c r="D170" s="7">
        <v>146100</v>
      </c>
      <c r="E170" s="8">
        <v>46022</v>
      </c>
      <c r="F170" s="12">
        <v>146100</v>
      </c>
      <c r="G170" s="10">
        <f t="shared" si="5"/>
        <v>146100</v>
      </c>
      <c r="H170" s="5">
        <f t="shared" si="4"/>
        <v>6.0451791571033472E-6</v>
      </c>
      <c r="J170" s="13"/>
    </row>
    <row r="171" spans="1:10" x14ac:dyDescent="0.25">
      <c r="A171" s="6" t="s">
        <v>85</v>
      </c>
      <c r="B171" s="6" t="s">
        <v>156</v>
      </c>
      <c r="C171" s="4" t="s">
        <v>12</v>
      </c>
      <c r="D171" s="7">
        <v>265094</v>
      </c>
      <c r="E171" s="8">
        <v>46022</v>
      </c>
      <c r="F171" s="12">
        <v>265094</v>
      </c>
      <c r="G171" s="10">
        <f t="shared" si="5"/>
        <v>265094</v>
      </c>
      <c r="H171" s="5">
        <f t="shared" si="4"/>
        <v>1.096879345293056E-5</v>
      </c>
      <c r="J171" s="13"/>
    </row>
    <row r="172" spans="1:10" x14ac:dyDescent="0.25">
      <c r="A172" s="6" t="s">
        <v>11</v>
      </c>
      <c r="B172" s="6" t="s">
        <v>86</v>
      </c>
      <c r="C172" s="4" t="s">
        <v>12</v>
      </c>
      <c r="D172" s="7">
        <v>920747</v>
      </c>
      <c r="E172" s="8">
        <v>46022</v>
      </c>
      <c r="F172" s="12">
        <v>920747</v>
      </c>
      <c r="G172" s="10">
        <f t="shared" si="5"/>
        <v>920747</v>
      </c>
      <c r="H172" s="5">
        <f t="shared" si="4"/>
        <v>3.8097745197573141E-5</v>
      </c>
      <c r="J172" s="13"/>
    </row>
    <row r="173" spans="1:10" x14ac:dyDescent="0.25">
      <c r="A173" s="6" t="s">
        <v>13</v>
      </c>
      <c r="B173" s="6" t="s">
        <v>87</v>
      </c>
      <c r="C173" s="4" t="s">
        <v>12</v>
      </c>
      <c r="D173" s="7">
        <v>2518086</v>
      </c>
      <c r="E173" s="8">
        <v>46022</v>
      </c>
      <c r="F173" s="12">
        <v>2518086</v>
      </c>
      <c r="G173" s="10">
        <f t="shared" si="5"/>
        <v>2518086</v>
      </c>
      <c r="H173" s="5">
        <f t="shared" si="4"/>
        <v>1.041908350649811E-4</v>
      </c>
      <c r="J173" s="13"/>
    </row>
    <row r="174" spans="1:10" x14ac:dyDescent="0.25">
      <c r="A174" s="6" t="s">
        <v>14</v>
      </c>
      <c r="B174" s="6" t="s">
        <v>88</v>
      </c>
      <c r="C174" s="4" t="s">
        <v>12</v>
      </c>
      <c r="D174" s="7">
        <v>959824</v>
      </c>
      <c r="E174" s="8">
        <v>46022</v>
      </c>
      <c r="F174" s="12">
        <v>959824</v>
      </c>
      <c r="G174" s="10">
        <f t="shared" si="5"/>
        <v>959824</v>
      </c>
      <c r="H174" s="5">
        <f t="shared" si="4"/>
        <v>3.9714634081365938E-5</v>
      </c>
      <c r="J174" s="13"/>
    </row>
    <row r="175" spans="1:10" x14ac:dyDescent="0.25">
      <c r="A175" s="6" t="s">
        <v>15</v>
      </c>
      <c r="B175" s="6" t="s">
        <v>89</v>
      </c>
      <c r="C175" s="4" t="s">
        <v>12</v>
      </c>
      <c r="D175" s="7">
        <v>802352</v>
      </c>
      <c r="E175" s="8">
        <v>46022</v>
      </c>
      <c r="F175" s="12">
        <v>802352</v>
      </c>
      <c r="G175" s="10">
        <f t="shared" si="5"/>
        <v>802352</v>
      </c>
      <c r="H175" s="5">
        <f t="shared" si="4"/>
        <v>3.3198915722520086E-5</v>
      </c>
      <c r="J175" s="13"/>
    </row>
    <row r="176" spans="1:10" x14ac:dyDescent="0.25">
      <c r="A176" s="6" t="s">
        <v>16</v>
      </c>
      <c r="B176" s="6" t="s">
        <v>90</v>
      </c>
      <c r="C176" s="4" t="s">
        <v>12</v>
      </c>
      <c r="D176" s="7">
        <v>1513124</v>
      </c>
      <c r="E176" s="8">
        <v>46022</v>
      </c>
      <c r="F176" s="12">
        <v>1513124</v>
      </c>
      <c r="G176" s="10">
        <f t="shared" si="5"/>
        <v>1513124</v>
      </c>
      <c r="H176" s="5">
        <f t="shared" si="4"/>
        <v>6.2608526125344593E-5</v>
      </c>
      <c r="J176" s="13"/>
    </row>
    <row r="177" spans="1:10" x14ac:dyDescent="0.25">
      <c r="A177" s="6" t="s">
        <v>17</v>
      </c>
      <c r="B177" s="6" t="s">
        <v>91</v>
      </c>
      <c r="C177" s="4" t="s">
        <v>12</v>
      </c>
      <c r="D177" s="7">
        <v>132601</v>
      </c>
      <c r="E177" s="8">
        <v>46022</v>
      </c>
      <c r="F177" s="12">
        <v>132601</v>
      </c>
      <c r="G177" s="10">
        <f t="shared" si="5"/>
        <v>132601</v>
      </c>
      <c r="H177" s="5">
        <f t="shared" si="4"/>
        <v>5.4866310842646197E-6</v>
      </c>
      <c r="J177" s="13"/>
    </row>
    <row r="178" spans="1:10" x14ac:dyDescent="0.25">
      <c r="A178" s="6" t="s">
        <v>18</v>
      </c>
      <c r="B178" s="6" t="s">
        <v>92</v>
      </c>
      <c r="C178" s="4" t="s">
        <v>12</v>
      </c>
      <c r="D178" s="7">
        <v>66820</v>
      </c>
      <c r="E178" s="8">
        <v>46022</v>
      </c>
      <c r="F178" s="12">
        <v>66820</v>
      </c>
      <c r="G178" s="10">
        <f t="shared" si="5"/>
        <v>66820</v>
      </c>
      <c r="H178" s="5">
        <f t="shared" si="4"/>
        <v>2.7648108917018871E-6</v>
      </c>
      <c r="J178" s="13"/>
    </row>
    <row r="179" spans="1:10" x14ac:dyDescent="0.25">
      <c r="A179" s="6" t="s">
        <v>19</v>
      </c>
      <c r="B179" s="6" t="s">
        <v>93</v>
      </c>
      <c r="C179" s="4" t="s">
        <v>12</v>
      </c>
      <c r="D179" s="7">
        <v>154134</v>
      </c>
      <c r="E179" s="8">
        <v>46022</v>
      </c>
      <c r="F179" s="12">
        <v>154134</v>
      </c>
      <c r="G179" s="10">
        <f t="shared" si="5"/>
        <v>154134</v>
      </c>
      <c r="H179" s="5">
        <f t="shared" si="4"/>
        <v>6.3776019452496057E-6</v>
      </c>
      <c r="J179" s="13"/>
    </row>
    <row r="180" spans="1:10" x14ac:dyDescent="0.25">
      <c r="A180" s="6" t="s">
        <v>20</v>
      </c>
      <c r="B180" s="6" t="s">
        <v>94</v>
      </c>
      <c r="C180" s="4" t="s">
        <v>12</v>
      </c>
      <c r="D180" s="7">
        <v>1623994</v>
      </c>
      <c r="E180" s="8">
        <v>46022</v>
      </c>
      <c r="F180" s="12">
        <v>1623994</v>
      </c>
      <c r="G180" s="10">
        <f t="shared" si="5"/>
        <v>1623994</v>
      </c>
      <c r="H180" s="5">
        <f t="shared" si="4"/>
        <v>6.7195993703359977E-5</v>
      </c>
      <c r="J180" s="13"/>
    </row>
    <row r="181" spans="1:10" x14ac:dyDescent="0.25">
      <c r="A181" s="6" t="s">
        <v>21</v>
      </c>
      <c r="B181" s="6" t="s">
        <v>95</v>
      </c>
      <c r="C181" s="4" t="s">
        <v>12</v>
      </c>
      <c r="D181" s="7">
        <v>742153</v>
      </c>
      <c r="E181" s="8">
        <v>46022</v>
      </c>
      <c r="F181" s="12">
        <v>742153</v>
      </c>
      <c r="G181" s="10">
        <f t="shared" si="5"/>
        <v>742153</v>
      </c>
      <c r="H181" s="5">
        <f t="shared" si="4"/>
        <v>3.0708061923215062E-5</v>
      </c>
      <c r="J181" s="13"/>
    </row>
    <row r="182" spans="1:10" x14ac:dyDescent="0.25">
      <c r="A182" s="6" t="s">
        <v>22</v>
      </c>
      <c r="B182" s="6" t="s">
        <v>96</v>
      </c>
      <c r="C182" s="4" t="s">
        <v>12</v>
      </c>
      <c r="D182" s="7">
        <v>308520</v>
      </c>
      <c r="E182" s="8">
        <v>46022</v>
      </c>
      <c r="F182" s="12">
        <v>308520</v>
      </c>
      <c r="G182" s="10">
        <f t="shared" si="5"/>
        <v>308520</v>
      </c>
      <c r="H182" s="5">
        <f t="shared" si="4"/>
        <v>1.2765630893562797E-5</v>
      </c>
      <c r="J182" s="13"/>
    </row>
    <row r="183" spans="1:10" x14ac:dyDescent="0.25">
      <c r="A183" s="6" t="s">
        <v>23</v>
      </c>
      <c r="B183" s="6" t="s">
        <v>97</v>
      </c>
      <c r="C183" s="4" t="s">
        <v>12</v>
      </c>
      <c r="D183" s="7">
        <v>2397484</v>
      </c>
      <c r="E183" s="8">
        <v>46022</v>
      </c>
      <c r="F183" s="12">
        <v>2397484</v>
      </c>
      <c r="G183" s="10">
        <f t="shared" si="5"/>
        <v>2397484</v>
      </c>
      <c r="H183" s="5">
        <f t="shared" si="4"/>
        <v>9.92006865591291E-5</v>
      </c>
      <c r="J183" s="13"/>
    </row>
    <row r="184" spans="1:10" x14ac:dyDescent="0.25">
      <c r="A184" s="6" t="s">
        <v>24</v>
      </c>
      <c r="B184" s="6" t="s">
        <v>98</v>
      </c>
      <c r="C184" s="4" t="s">
        <v>12</v>
      </c>
      <c r="D184" s="7">
        <v>1728976</v>
      </c>
      <c r="E184" s="8">
        <v>46022</v>
      </c>
      <c r="F184" s="12">
        <v>1728976</v>
      </c>
      <c r="G184" s="10">
        <f t="shared" si="5"/>
        <v>1728976</v>
      </c>
      <c r="H184" s="5">
        <f t="shared" si="4"/>
        <v>7.1539833527254739E-5</v>
      </c>
      <c r="J184" s="13"/>
    </row>
    <row r="185" spans="1:10" x14ac:dyDescent="0.25">
      <c r="A185" s="6" t="s">
        <v>25</v>
      </c>
      <c r="B185" s="6" t="s">
        <v>99</v>
      </c>
      <c r="C185" s="4" t="s">
        <v>12</v>
      </c>
      <c r="D185" s="7">
        <v>1226794</v>
      </c>
      <c r="E185" s="8">
        <v>46022</v>
      </c>
      <c r="F185" s="12">
        <v>1226794</v>
      </c>
      <c r="G185" s="10">
        <f t="shared" si="5"/>
        <v>1226794</v>
      </c>
      <c r="H185" s="5">
        <f t="shared" si="4"/>
        <v>5.0761050779325424E-5</v>
      </c>
      <c r="J185" s="13"/>
    </row>
    <row r="186" spans="1:10" x14ac:dyDescent="0.25">
      <c r="A186" s="6" t="s">
        <v>26</v>
      </c>
      <c r="B186" s="6" t="s">
        <v>100</v>
      </c>
      <c r="C186" s="4" t="s">
        <v>12</v>
      </c>
      <c r="D186" s="7">
        <v>1820854</v>
      </c>
      <c r="E186" s="8">
        <v>46022</v>
      </c>
      <c r="F186" s="12">
        <v>1820854</v>
      </c>
      <c r="G186" s="10">
        <f t="shared" si="5"/>
        <v>1820854</v>
      </c>
      <c r="H186" s="5">
        <f t="shared" si="4"/>
        <v>7.534146919184298E-5</v>
      </c>
      <c r="J186" s="13"/>
    </row>
    <row r="187" spans="1:10" x14ac:dyDescent="0.25">
      <c r="A187" s="6" t="s">
        <v>27</v>
      </c>
      <c r="B187" s="6" t="s">
        <v>101</v>
      </c>
      <c r="C187" s="4" t="s">
        <v>12</v>
      </c>
      <c r="D187" s="7">
        <v>1339089</v>
      </c>
      <c r="E187" s="8">
        <v>46022</v>
      </c>
      <c r="F187" s="12">
        <v>1339089</v>
      </c>
      <c r="G187" s="10">
        <f t="shared" si="5"/>
        <v>1339089</v>
      </c>
      <c r="H187" s="5">
        <f t="shared" si="4"/>
        <v>5.5407480577045613E-5</v>
      </c>
      <c r="J187" s="13"/>
    </row>
    <row r="188" spans="1:10" x14ac:dyDescent="0.25">
      <c r="A188" s="6" t="s">
        <v>28</v>
      </c>
      <c r="B188" s="6">
        <v>7308966</v>
      </c>
      <c r="C188" s="4" t="s">
        <v>12</v>
      </c>
      <c r="D188" s="7">
        <v>9203174</v>
      </c>
      <c r="E188" s="8">
        <v>46022</v>
      </c>
      <c r="F188" s="12">
        <v>9203174</v>
      </c>
      <c r="G188" s="10">
        <f t="shared" si="5"/>
        <v>9203174</v>
      </c>
      <c r="H188" s="5">
        <f t="shared" si="4"/>
        <v>3.8079969639969504E-4</v>
      </c>
      <c r="J188" s="13"/>
    </row>
    <row r="189" spans="1:10" x14ac:dyDescent="0.25">
      <c r="A189" s="6" t="s">
        <v>29</v>
      </c>
      <c r="B189" s="6" t="s">
        <v>102</v>
      </c>
      <c r="C189" s="4" t="s">
        <v>12</v>
      </c>
      <c r="D189" s="7">
        <v>1328328</v>
      </c>
      <c r="E189" s="8">
        <v>46022</v>
      </c>
      <c r="F189" s="12">
        <v>1328328</v>
      </c>
      <c r="G189" s="10">
        <f t="shared" si="5"/>
        <v>1328328</v>
      </c>
      <c r="H189" s="5">
        <f t="shared" si="4"/>
        <v>5.4962222720032683E-5</v>
      </c>
      <c r="J189" s="13"/>
    </row>
    <row r="190" spans="1:10" x14ac:dyDescent="0.25">
      <c r="A190" s="6" t="s">
        <v>30</v>
      </c>
      <c r="B190" s="6" t="s">
        <v>103</v>
      </c>
      <c r="C190" s="4" t="s">
        <v>12</v>
      </c>
      <c r="D190" s="7">
        <v>3886410</v>
      </c>
      <c r="E190" s="8">
        <v>46022</v>
      </c>
      <c r="F190" s="12">
        <v>3886410</v>
      </c>
      <c r="G190" s="10">
        <f t="shared" si="5"/>
        <v>3886410</v>
      </c>
      <c r="H190" s="5">
        <f t="shared" si="4"/>
        <v>1.6080797212839165E-4</v>
      </c>
      <c r="J190" s="13"/>
    </row>
    <row r="191" spans="1:10" x14ac:dyDescent="0.25">
      <c r="A191" s="6" t="s">
        <v>31</v>
      </c>
      <c r="B191" s="6" t="s">
        <v>104</v>
      </c>
      <c r="C191" s="4" t="s">
        <v>12</v>
      </c>
      <c r="D191" s="7">
        <v>2366322</v>
      </c>
      <c r="E191" s="8">
        <v>46022</v>
      </c>
      <c r="F191" s="12">
        <v>2366322</v>
      </c>
      <c r="G191" s="10">
        <f t="shared" si="5"/>
        <v>2366322</v>
      </c>
      <c r="H191" s="5">
        <f t="shared" si="4"/>
        <v>9.7911296600924761E-5</v>
      </c>
      <c r="J191" s="13"/>
    </row>
    <row r="192" spans="1:10" x14ac:dyDescent="0.25">
      <c r="A192" s="6" t="s">
        <v>32</v>
      </c>
      <c r="B192" s="6" t="s">
        <v>105</v>
      </c>
      <c r="C192" s="4" t="s">
        <v>12</v>
      </c>
      <c r="D192" s="7">
        <v>1326928</v>
      </c>
      <c r="E192" s="8">
        <v>46022</v>
      </c>
      <c r="F192" s="12">
        <v>1326928</v>
      </c>
      <c r="G192" s="10">
        <f t="shared" si="5"/>
        <v>1326928</v>
      </c>
      <c r="H192" s="5">
        <f t="shared" si="4"/>
        <v>5.4904294925234979E-5</v>
      </c>
      <c r="J192" s="13"/>
    </row>
    <row r="193" spans="1:10" x14ac:dyDescent="0.25">
      <c r="A193" s="6" t="s">
        <v>33</v>
      </c>
      <c r="B193" s="6" t="s">
        <v>106</v>
      </c>
      <c r="C193" s="4" t="s">
        <v>12</v>
      </c>
      <c r="D193" s="7">
        <v>1233467</v>
      </c>
      <c r="E193" s="8">
        <v>46022</v>
      </c>
      <c r="F193" s="12">
        <v>1233467</v>
      </c>
      <c r="G193" s="10">
        <f t="shared" si="5"/>
        <v>1233467</v>
      </c>
      <c r="H193" s="5">
        <f t="shared" si="4"/>
        <v>5.1037159475529055E-5</v>
      </c>
      <c r="J193" s="13"/>
    </row>
    <row r="194" spans="1:10" x14ac:dyDescent="0.25">
      <c r="A194" s="6" t="s">
        <v>34</v>
      </c>
      <c r="B194" s="6" t="s">
        <v>107</v>
      </c>
      <c r="C194" s="4" t="s">
        <v>12</v>
      </c>
      <c r="D194" s="7">
        <v>441765</v>
      </c>
      <c r="E194" s="8">
        <v>46022</v>
      </c>
      <c r="F194" s="12">
        <v>441765</v>
      </c>
      <c r="G194" s="10">
        <f t="shared" si="5"/>
        <v>441765</v>
      </c>
      <c r="H194" s="5">
        <f t="shared" si="4"/>
        <v>1.827890876343436E-5</v>
      </c>
      <c r="J194" s="13"/>
    </row>
    <row r="195" spans="1:10" x14ac:dyDescent="0.25">
      <c r="A195" s="6" t="s">
        <v>35</v>
      </c>
      <c r="B195" s="6" t="s">
        <v>108</v>
      </c>
      <c r="C195" s="4" t="s">
        <v>12</v>
      </c>
      <c r="D195" s="7">
        <v>2433467</v>
      </c>
      <c r="E195" s="8">
        <v>46022</v>
      </c>
      <c r="F195" s="12">
        <v>2433467</v>
      </c>
      <c r="G195" s="10">
        <f t="shared" si="5"/>
        <v>2433467</v>
      </c>
      <c r="H195" s="5">
        <f t="shared" si="4"/>
        <v>1.0068955501641897E-4</v>
      </c>
      <c r="J195" s="13"/>
    </row>
    <row r="196" spans="1:10" x14ac:dyDescent="0.25">
      <c r="A196" s="6" t="s">
        <v>36</v>
      </c>
      <c r="B196" s="6" t="s">
        <v>109</v>
      </c>
      <c r="C196" s="4" t="s">
        <v>12</v>
      </c>
      <c r="D196" s="7">
        <v>491724</v>
      </c>
      <c r="E196" s="8">
        <v>46022</v>
      </c>
      <c r="F196" s="12">
        <v>491724</v>
      </c>
      <c r="G196" s="10">
        <f t="shared" si="5"/>
        <v>491724</v>
      </c>
      <c r="H196" s="5">
        <f t="shared" si="4"/>
        <v>2.034606212079046E-5</v>
      </c>
      <c r="J196" s="13"/>
    </row>
    <row r="197" spans="1:10" x14ac:dyDescent="0.25">
      <c r="A197" s="6" t="s">
        <v>37</v>
      </c>
      <c r="B197" s="6" t="s">
        <v>110</v>
      </c>
      <c r="C197" s="4" t="s">
        <v>12</v>
      </c>
      <c r="D197" s="7">
        <v>651740</v>
      </c>
      <c r="E197" s="8">
        <v>46022</v>
      </c>
      <c r="F197" s="12">
        <v>651740</v>
      </c>
      <c r="G197" s="10">
        <f t="shared" si="5"/>
        <v>651740</v>
      </c>
      <c r="H197" s="5">
        <f t="shared" si="4"/>
        <v>2.6967043558182995E-5</v>
      </c>
      <c r="J197" s="13"/>
    </row>
    <row r="198" spans="1:10" x14ac:dyDescent="0.25">
      <c r="A198" s="6" t="s">
        <v>38</v>
      </c>
      <c r="B198" s="6" t="s">
        <v>111</v>
      </c>
      <c r="C198" s="4" t="s">
        <v>12</v>
      </c>
      <c r="D198" s="7">
        <v>1579900</v>
      </c>
      <c r="E198" s="8">
        <v>46022</v>
      </c>
      <c r="F198" s="12">
        <v>1579900</v>
      </c>
      <c r="G198" s="10">
        <f t="shared" si="5"/>
        <v>1579900</v>
      </c>
      <c r="H198" s="5">
        <f t="shared" si="4"/>
        <v>6.5371516429209978E-5</v>
      </c>
      <c r="J198" s="13"/>
    </row>
    <row r="199" spans="1:10" x14ac:dyDescent="0.25">
      <c r="A199" s="6" t="s">
        <v>39</v>
      </c>
      <c r="B199" s="6" t="s">
        <v>112</v>
      </c>
      <c r="C199" s="4" t="s">
        <v>12</v>
      </c>
      <c r="D199" s="7">
        <v>911479</v>
      </c>
      <c r="E199" s="8">
        <v>46022</v>
      </c>
      <c r="F199" s="12">
        <v>911479</v>
      </c>
      <c r="G199" s="10">
        <f t="shared" si="5"/>
        <v>911479</v>
      </c>
      <c r="H199" s="5">
        <f t="shared" si="4"/>
        <v>3.7714263196012333E-5</v>
      </c>
      <c r="J199" s="13"/>
    </row>
    <row r="200" spans="1:10" x14ac:dyDescent="0.25">
      <c r="A200" s="6" t="s">
        <v>40</v>
      </c>
      <c r="B200" s="6" t="s">
        <v>113</v>
      </c>
      <c r="C200" s="4" t="s">
        <v>12</v>
      </c>
      <c r="D200" s="7">
        <v>3205355</v>
      </c>
      <c r="E200" s="8">
        <v>46022</v>
      </c>
      <c r="F200" s="12">
        <v>3205355</v>
      </c>
      <c r="G200" s="10">
        <f t="shared" si="5"/>
        <v>3205355</v>
      </c>
      <c r="H200" s="5">
        <f t="shared" si="4"/>
        <v>1.32627961924141E-4</v>
      </c>
      <c r="J200" s="13"/>
    </row>
    <row r="201" spans="1:10" x14ac:dyDescent="0.25">
      <c r="A201" s="6" t="s">
        <v>41</v>
      </c>
      <c r="B201" s="6" t="s">
        <v>114</v>
      </c>
      <c r="C201" s="4" t="s">
        <v>12</v>
      </c>
      <c r="D201" s="7">
        <v>104198</v>
      </c>
      <c r="E201" s="8">
        <v>46022</v>
      </c>
      <c r="F201" s="12">
        <v>104198</v>
      </c>
      <c r="G201" s="10">
        <f t="shared" si="5"/>
        <v>104198</v>
      </c>
      <c r="H201" s="5">
        <f t="shared" si="4"/>
        <v>4.3114002588080396E-6</v>
      </c>
      <c r="J201" s="13"/>
    </row>
    <row r="202" spans="1:10" x14ac:dyDescent="0.25">
      <c r="A202" s="6" t="s">
        <v>42</v>
      </c>
      <c r="B202" s="6" t="s">
        <v>115</v>
      </c>
      <c r="C202" s="4" t="s">
        <v>12</v>
      </c>
      <c r="D202" s="7">
        <v>466052</v>
      </c>
      <c r="E202" s="8">
        <v>46022</v>
      </c>
      <c r="F202" s="12">
        <v>466052</v>
      </c>
      <c r="G202" s="10">
        <f t="shared" si="5"/>
        <v>466052</v>
      </c>
      <c r="H202" s="5">
        <f t="shared" si="4"/>
        <v>1.928383187218569E-5</v>
      </c>
      <c r="J202" s="13"/>
    </row>
    <row r="203" spans="1:10" x14ac:dyDescent="0.25">
      <c r="A203" s="6" t="s">
        <v>43</v>
      </c>
      <c r="B203" s="6" t="s">
        <v>116</v>
      </c>
      <c r="C203" s="4" t="s">
        <v>12</v>
      </c>
      <c r="D203" s="7">
        <v>2945378</v>
      </c>
      <c r="E203" s="8">
        <v>46022</v>
      </c>
      <c r="F203" s="12">
        <v>2945378</v>
      </c>
      <c r="G203" s="10">
        <f t="shared" si="5"/>
        <v>2945378</v>
      </c>
      <c r="H203" s="5">
        <f t="shared" si="4"/>
        <v>1.2187089456119606E-4</v>
      </c>
      <c r="J203" s="13"/>
    </row>
    <row r="204" spans="1:10" x14ac:dyDescent="0.25">
      <c r="A204" s="6" t="s">
        <v>44</v>
      </c>
      <c r="B204" s="6" t="s">
        <v>117</v>
      </c>
      <c r="C204" s="4" t="s">
        <v>12</v>
      </c>
      <c r="D204" s="7">
        <v>1576021</v>
      </c>
      <c r="E204" s="8">
        <v>46022</v>
      </c>
      <c r="F204" s="12">
        <v>1576021</v>
      </c>
      <c r="G204" s="10">
        <f t="shared" si="5"/>
        <v>1576021</v>
      </c>
      <c r="H204" s="5">
        <f t="shared" si="4"/>
        <v>6.5211015060624063E-5</v>
      </c>
      <c r="J204" s="13"/>
    </row>
    <row r="205" spans="1:10" x14ac:dyDescent="0.25">
      <c r="A205" s="6" t="s">
        <v>45</v>
      </c>
      <c r="B205" s="6" t="s">
        <v>118</v>
      </c>
      <c r="C205" s="4" t="s">
        <v>12</v>
      </c>
      <c r="D205" s="7">
        <v>1052260</v>
      </c>
      <c r="E205" s="8">
        <v>46022</v>
      </c>
      <c r="F205" s="12">
        <v>1052260</v>
      </c>
      <c r="G205" s="10">
        <f t="shared" si="5"/>
        <v>1052260</v>
      </c>
      <c r="H205" s="5">
        <f t="shared" si="4"/>
        <v>4.3539358109880689E-5</v>
      </c>
      <c r="J205" s="13"/>
    </row>
    <row r="206" spans="1:10" x14ac:dyDescent="0.25">
      <c r="A206" s="6" t="s">
        <v>46</v>
      </c>
      <c r="B206" s="6" t="s">
        <v>119</v>
      </c>
      <c r="C206" s="4" t="s">
        <v>12</v>
      </c>
      <c r="D206" s="7">
        <v>2267847</v>
      </c>
      <c r="E206" s="8">
        <v>46022</v>
      </c>
      <c r="F206" s="12">
        <v>2267847</v>
      </c>
      <c r="G206" s="10">
        <f t="shared" si="5"/>
        <v>2267847</v>
      </c>
      <c r="H206" s="5">
        <f t="shared" si="4"/>
        <v>9.3836696891850475E-5</v>
      </c>
      <c r="J206" s="13"/>
    </row>
    <row r="207" spans="1:10" x14ac:dyDescent="0.25">
      <c r="A207" s="6" t="s">
        <v>47</v>
      </c>
      <c r="B207" s="6" t="s">
        <v>120</v>
      </c>
      <c r="C207" s="4" t="s">
        <v>12</v>
      </c>
      <c r="D207" s="7">
        <v>118720</v>
      </c>
      <c r="E207" s="8">
        <v>46022</v>
      </c>
      <c r="F207" s="12">
        <v>118720</v>
      </c>
      <c r="G207" s="10">
        <f t="shared" si="5"/>
        <v>118720</v>
      </c>
      <c r="H207" s="5">
        <f t="shared" si="4"/>
        <v>4.9122769988453755E-6</v>
      </c>
      <c r="J207" s="13"/>
    </row>
    <row r="208" spans="1:10" x14ac:dyDescent="0.25">
      <c r="A208" s="6" t="s">
        <v>48</v>
      </c>
      <c r="B208" s="6" t="s">
        <v>121</v>
      </c>
      <c r="C208" s="4" t="s">
        <v>12</v>
      </c>
      <c r="D208" s="7">
        <v>1179679</v>
      </c>
      <c r="E208" s="8">
        <v>46022</v>
      </c>
      <c r="F208" s="12">
        <v>1179679</v>
      </c>
      <c r="G208" s="10">
        <f t="shared" si="5"/>
        <v>1179679</v>
      </c>
      <c r="H208" s="5">
        <f t="shared" si="4"/>
        <v>4.881157359940123E-5</v>
      </c>
      <c r="J208" s="13"/>
    </row>
    <row r="209" spans="1:10" x14ac:dyDescent="0.25">
      <c r="A209" s="6" t="s">
        <v>49</v>
      </c>
      <c r="B209" s="6" t="s">
        <v>122</v>
      </c>
      <c r="C209" s="4" t="s">
        <v>12</v>
      </c>
      <c r="D209" s="7">
        <v>878907</v>
      </c>
      <c r="E209" s="8">
        <v>46022</v>
      </c>
      <c r="F209" s="12">
        <v>878907</v>
      </c>
      <c r="G209" s="10">
        <f t="shared" si="5"/>
        <v>878907</v>
      </c>
      <c r="H209" s="5">
        <f t="shared" si="4"/>
        <v>3.6366531673047443E-5</v>
      </c>
      <c r="J209" s="13"/>
    </row>
    <row r="210" spans="1:10" x14ac:dyDescent="0.25">
      <c r="A210" s="6" t="s">
        <v>50</v>
      </c>
      <c r="B210" s="6" t="s">
        <v>123</v>
      </c>
      <c r="C210" s="4" t="s">
        <v>12</v>
      </c>
      <c r="D210" s="7">
        <v>1038777</v>
      </c>
      <c r="E210" s="8">
        <v>46022</v>
      </c>
      <c r="F210" s="12">
        <v>1038777</v>
      </c>
      <c r="G210" s="10">
        <f t="shared" si="5"/>
        <v>1038777</v>
      </c>
      <c r="H210" s="5">
        <f t="shared" si="4"/>
        <v>4.2981472068982504E-5</v>
      </c>
      <c r="J210" s="13"/>
    </row>
    <row r="211" spans="1:10" x14ac:dyDescent="0.25">
      <c r="A211" s="6" t="s">
        <v>51</v>
      </c>
      <c r="B211" s="6" t="s">
        <v>124</v>
      </c>
      <c r="C211" s="4" t="s">
        <v>12</v>
      </c>
      <c r="D211" s="7">
        <v>1154618</v>
      </c>
      <c r="E211" s="8">
        <v>46022</v>
      </c>
      <c r="F211" s="12">
        <v>1154618</v>
      </c>
      <c r="G211" s="10">
        <f t="shared" si="5"/>
        <v>1154618</v>
      </c>
      <c r="H211" s="5">
        <f t="shared" si="4"/>
        <v>4.7774624695526028E-5</v>
      </c>
      <c r="J211" s="13"/>
    </row>
    <row r="212" spans="1:10" x14ac:dyDescent="0.25">
      <c r="A212" s="6" t="s">
        <v>52</v>
      </c>
      <c r="B212" s="6" t="s">
        <v>125</v>
      </c>
      <c r="C212" s="4" t="s">
        <v>12</v>
      </c>
      <c r="D212" s="7">
        <v>1655000</v>
      </c>
      <c r="E212" s="8">
        <v>46022</v>
      </c>
      <c r="F212" s="12">
        <v>1655000</v>
      </c>
      <c r="G212" s="10">
        <f t="shared" si="5"/>
        <v>1655000</v>
      </c>
      <c r="H212" s="5">
        <f t="shared" si="4"/>
        <v>6.8478928850144007E-5</v>
      </c>
      <c r="J212" s="13"/>
    </row>
    <row r="213" spans="1:10" x14ac:dyDescent="0.25">
      <c r="A213" s="6" t="s">
        <v>53</v>
      </c>
      <c r="B213" s="6" t="s">
        <v>126</v>
      </c>
      <c r="C213" s="4" t="s">
        <v>12</v>
      </c>
      <c r="D213" s="7">
        <v>730521</v>
      </c>
      <c r="E213" s="8">
        <v>46022</v>
      </c>
      <c r="F213" s="12">
        <v>730521</v>
      </c>
      <c r="G213" s="10">
        <f t="shared" si="5"/>
        <v>730521</v>
      </c>
      <c r="H213" s="5">
        <f t="shared" si="4"/>
        <v>3.0226764702438702E-5</v>
      </c>
      <c r="J213" s="13"/>
    </row>
    <row r="214" spans="1:10" x14ac:dyDescent="0.25">
      <c r="A214" s="6" t="s">
        <v>54</v>
      </c>
      <c r="B214" s="6" t="s">
        <v>127</v>
      </c>
      <c r="C214" s="4" t="s">
        <v>12</v>
      </c>
      <c r="D214" s="7">
        <v>1567001</v>
      </c>
      <c r="E214" s="8">
        <v>46022</v>
      </c>
      <c r="F214" s="12">
        <v>1567001</v>
      </c>
      <c r="G214" s="10">
        <f t="shared" si="5"/>
        <v>1567001</v>
      </c>
      <c r="H214" s="5">
        <f t="shared" si="4"/>
        <v>6.4837794554141695E-5</v>
      </c>
      <c r="J214" s="13"/>
    </row>
    <row r="215" spans="1:10" x14ac:dyDescent="0.25">
      <c r="A215" s="6" t="s">
        <v>55</v>
      </c>
      <c r="B215" s="6" t="s">
        <v>128</v>
      </c>
      <c r="C215" s="4" t="s">
        <v>12</v>
      </c>
      <c r="D215" s="7">
        <v>576710</v>
      </c>
      <c r="E215" s="8">
        <v>46022</v>
      </c>
      <c r="F215" s="12">
        <v>576710</v>
      </c>
      <c r="G215" s="10">
        <f t="shared" si="5"/>
        <v>576710</v>
      </c>
      <c r="H215" s="5">
        <f t="shared" si="4"/>
        <v>2.3862527526988854E-5</v>
      </c>
      <c r="J215" s="13"/>
    </row>
    <row r="216" spans="1:10" x14ac:dyDescent="0.25">
      <c r="A216" s="6" t="s">
        <v>56</v>
      </c>
      <c r="B216" s="6" t="s">
        <v>129</v>
      </c>
      <c r="C216" s="4" t="s">
        <v>12</v>
      </c>
      <c r="D216" s="7">
        <v>659480</v>
      </c>
      <c r="E216" s="8">
        <v>46022</v>
      </c>
      <c r="F216" s="12">
        <v>659480</v>
      </c>
      <c r="G216" s="10">
        <f t="shared" si="5"/>
        <v>659480</v>
      </c>
      <c r="H216" s="5">
        <f t="shared" ref="H216:H279" si="6">+G216/$G$1187</f>
        <v>2.7287301509421737E-5</v>
      </c>
      <c r="J216" s="13"/>
    </row>
    <row r="217" spans="1:10" x14ac:dyDescent="0.25">
      <c r="A217" s="6" t="s">
        <v>57</v>
      </c>
      <c r="B217" s="6" t="s">
        <v>130</v>
      </c>
      <c r="C217" s="4" t="s">
        <v>12</v>
      </c>
      <c r="D217" s="7">
        <v>1251053</v>
      </c>
      <c r="E217" s="8">
        <v>46022</v>
      </c>
      <c r="F217" s="12">
        <v>1251053</v>
      </c>
      <c r="G217" s="10">
        <f t="shared" ref="G217:G280" si="7">+F217</f>
        <v>1251053</v>
      </c>
      <c r="H217" s="5">
        <f t="shared" si="6"/>
        <v>5.1764815332180793E-5</v>
      </c>
      <c r="J217" s="13"/>
    </row>
    <row r="218" spans="1:10" x14ac:dyDescent="0.25">
      <c r="A218" s="6" t="s">
        <v>58</v>
      </c>
      <c r="B218" s="6" t="s">
        <v>131</v>
      </c>
      <c r="C218" s="4" t="s">
        <v>12</v>
      </c>
      <c r="D218" s="7">
        <v>2044230</v>
      </c>
      <c r="E218" s="8">
        <v>46022</v>
      </c>
      <c r="F218" s="12">
        <v>2044230</v>
      </c>
      <c r="G218" s="10">
        <f t="shared" si="7"/>
        <v>2044230</v>
      </c>
      <c r="H218" s="5">
        <f t="shared" si="6"/>
        <v>8.4584097113794493E-5</v>
      </c>
      <c r="J218" s="13"/>
    </row>
    <row r="219" spans="1:10" x14ac:dyDescent="0.25">
      <c r="A219" s="6" t="s">
        <v>59</v>
      </c>
      <c r="B219" s="6" t="s">
        <v>132</v>
      </c>
      <c r="C219" s="4" t="s">
        <v>12</v>
      </c>
      <c r="D219" s="7">
        <v>745625</v>
      </c>
      <c r="E219" s="8">
        <v>46022</v>
      </c>
      <c r="F219" s="12">
        <v>745625</v>
      </c>
      <c r="G219" s="10">
        <f t="shared" si="7"/>
        <v>745625</v>
      </c>
      <c r="H219" s="5">
        <f t="shared" si="6"/>
        <v>3.0851722854313373E-5</v>
      </c>
      <c r="J219" s="13"/>
    </row>
    <row r="220" spans="1:10" x14ac:dyDescent="0.25">
      <c r="A220" s="6" t="s">
        <v>60</v>
      </c>
      <c r="B220" s="6">
        <v>1128271157</v>
      </c>
      <c r="C220" s="4" t="s">
        <v>12</v>
      </c>
      <c r="D220" s="7">
        <v>147146</v>
      </c>
      <c r="E220" s="8">
        <v>46022</v>
      </c>
      <c r="F220" s="12">
        <v>147146</v>
      </c>
      <c r="G220" s="10">
        <f t="shared" si="7"/>
        <v>147146</v>
      </c>
      <c r="H220" s="5">
        <f t="shared" si="6"/>
        <v>6.0884594952164901E-6</v>
      </c>
      <c r="J220" s="13"/>
    </row>
    <row r="221" spans="1:10" x14ac:dyDescent="0.25">
      <c r="A221" s="6" t="s">
        <v>61</v>
      </c>
      <c r="B221" s="6" t="s">
        <v>133</v>
      </c>
      <c r="C221" s="4" t="s">
        <v>12</v>
      </c>
      <c r="D221" s="7">
        <v>184958</v>
      </c>
      <c r="E221" s="8">
        <v>46022</v>
      </c>
      <c r="F221" s="12">
        <v>184958</v>
      </c>
      <c r="G221" s="10">
        <f t="shared" si="7"/>
        <v>184958</v>
      </c>
      <c r="H221" s="5">
        <f t="shared" si="6"/>
        <v>7.6530064787099307E-6</v>
      </c>
      <c r="J221" s="13"/>
    </row>
    <row r="222" spans="1:10" x14ac:dyDescent="0.25">
      <c r="A222" s="6" t="s">
        <v>62</v>
      </c>
      <c r="B222" s="6" t="s">
        <v>134</v>
      </c>
      <c r="C222" s="4" t="s">
        <v>12</v>
      </c>
      <c r="D222" s="7">
        <v>7292500</v>
      </c>
      <c r="E222" s="8">
        <v>46022</v>
      </c>
      <c r="F222" s="12">
        <v>7292500</v>
      </c>
      <c r="G222" s="10">
        <f t="shared" si="7"/>
        <v>7292500</v>
      </c>
      <c r="H222" s="5">
        <f t="shared" si="6"/>
        <v>3.0174174540161642E-4</v>
      </c>
      <c r="J222" s="13"/>
    </row>
    <row r="223" spans="1:10" x14ac:dyDescent="0.25">
      <c r="A223" s="6" t="s">
        <v>63</v>
      </c>
      <c r="B223" s="6" t="s">
        <v>135</v>
      </c>
      <c r="C223" s="4" t="s">
        <v>12</v>
      </c>
      <c r="D223" s="7">
        <v>3465446</v>
      </c>
      <c r="E223" s="8">
        <v>46022</v>
      </c>
      <c r="F223" s="12">
        <v>3465446</v>
      </c>
      <c r="G223" s="10">
        <f t="shared" si="7"/>
        <v>3465446</v>
      </c>
      <c r="H223" s="5">
        <f t="shared" si="6"/>
        <v>1.4338974626466232E-4</v>
      </c>
      <c r="J223" s="13"/>
    </row>
    <row r="224" spans="1:10" x14ac:dyDescent="0.25">
      <c r="A224" s="6" t="s">
        <v>64</v>
      </c>
      <c r="B224" s="6" t="s">
        <v>136</v>
      </c>
      <c r="C224" s="4" t="s">
        <v>12</v>
      </c>
      <c r="D224" s="7">
        <v>1048924</v>
      </c>
      <c r="E224" s="8">
        <v>46022</v>
      </c>
      <c r="F224" s="12">
        <v>1048924</v>
      </c>
      <c r="G224" s="10">
        <f t="shared" si="7"/>
        <v>1048924</v>
      </c>
      <c r="H224" s="5">
        <f t="shared" si="6"/>
        <v>4.3401324450277016E-5</v>
      </c>
      <c r="J224" s="13"/>
    </row>
    <row r="225" spans="1:10" x14ac:dyDescent="0.25">
      <c r="A225" s="6" t="s">
        <v>65</v>
      </c>
      <c r="B225" s="6" t="s">
        <v>137</v>
      </c>
      <c r="C225" s="4" t="s">
        <v>12</v>
      </c>
      <c r="D225" s="7">
        <v>635721</v>
      </c>
      <c r="E225" s="8">
        <v>46022</v>
      </c>
      <c r="F225" s="12">
        <v>635721</v>
      </c>
      <c r="G225" s="10">
        <f t="shared" si="7"/>
        <v>635721</v>
      </c>
      <c r="H225" s="5">
        <f t="shared" si="6"/>
        <v>2.6304225454708401E-5</v>
      </c>
      <c r="J225" s="13"/>
    </row>
    <row r="226" spans="1:10" x14ac:dyDescent="0.25">
      <c r="A226" s="6" t="s">
        <v>66</v>
      </c>
      <c r="B226" s="6" t="s">
        <v>138</v>
      </c>
      <c r="C226" s="4" t="s">
        <v>12</v>
      </c>
      <c r="D226" s="7">
        <v>1147182</v>
      </c>
      <c r="E226" s="8">
        <v>46022</v>
      </c>
      <c r="F226" s="12">
        <v>1147182</v>
      </c>
      <c r="G226" s="10">
        <f t="shared" si="7"/>
        <v>1147182</v>
      </c>
      <c r="H226" s="5">
        <f t="shared" si="6"/>
        <v>4.7466945351157648E-5</v>
      </c>
      <c r="J226" s="13"/>
    </row>
    <row r="227" spans="1:10" x14ac:dyDescent="0.25">
      <c r="A227" s="6" t="s">
        <v>67</v>
      </c>
      <c r="B227" s="6" t="s">
        <v>139</v>
      </c>
      <c r="C227" s="4" t="s">
        <v>12</v>
      </c>
      <c r="D227" s="7">
        <v>1150131</v>
      </c>
      <c r="E227" s="8">
        <v>46022</v>
      </c>
      <c r="F227" s="12">
        <v>1150131</v>
      </c>
      <c r="G227" s="10">
        <f t="shared" si="7"/>
        <v>1150131</v>
      </c>
      <c r="H227" s="5">
        <f t="shared" si="6"/>
        <v>4.7588966113199382E-5</v>
      </c>
      <c r="J227" s="13"/>
    </row>
    <row r="228" spans="1:10" x14ac:dyDescent="0.25">
      <c r="A228" s="6" t="s">
        <v>68</v>
      </c>
      <c r="B228" s="6" t="s">
        <v>140</v>
      </c>
      <c r="C228" s="4" t="s">
        <v>12</v>
      </c>
      <c r="D228" s="7">
        <v>1159491</v>
      </c>
      <c r="E228" s="8">
        <v>46022</v>
      </c>
      <c r="F228" s="12">
        <v>1159491</v>
      </c>
      <c r="G228" s="10">
        <f t="shared" si="7"/>
        <v>1159491</v>
      </c>
      <c r="H228" s="5">
        <f t="shared" si="6"/>
        <v>4.7976254798418322E-5</v>
      </c>
      <c r="J228" s="13"/>
    </row>
    <row r="229" spans="1:10" x14ac:dyDescent="0.25">
      <c r="A229" s="6" t="s">
        <v>69</v>
      </c>
      <c r="B229" s="6" t="s">
        <v>141</v>
      </c>
      <c r="C229" s="4" t="s">
        <v>12</v>
      </c>
      <c r="D229" s="7">
        <v>1260014</v>
      </c>
      <c r="E229" s="8">
        <v>46022</v>
      </c>
      <c r="F229" s="12">
        <v>1260014</v>
      </c>
      <c r="G229" s="10">
        <f t="shared" si="7"/>
        <v>1260014</v>
      </c>
      <c r="H229" s="5">
        <f t="shared" si="6"/>
        <v>5.2135594595882393E-5</v>
      </c>
      <c r="J229" s="13"/>
    </row>
    <row r="230" spans="1:10" x14ac:dyDescent="0.25">
      <c r="A230" s="6" t="s">
        <v>70</v>
      </c>
      <c r="B230" s="6" t="s">
        <v>142</v>
      </c>
      <c r="C230" s="4" t="s">
        <v>12</v>
      </c>
      <c r="D230" s="7">
        <v>886986</v>
      </c>
      <c r="E230" s="8">
        <v>46022</v>
      </c>
      <c r="F230" s="12">
        <v>886986</v>
      </c>
      <c r="G230" s="10">
        <f t="shared" si="7"/>
        <v>886986</v>
      </c>
      <c r="H230" s="5">
        <f t="shared" si="6"/>
        <v>3.6700816426026486E-5</v>
      </c>
      <c r="J230" s="13"/>
    </row>
    <row r="231" spans="1:10" x14ac:dyDescent="0.25">
      <c r="A231" s="6" t="s">
        <v>71</v>
      </c>
      <c r="B231" s="6" t="s">
        <v>143</v>
      </c>
      <c r="C231" s="4" t="s">
        <v>12</v>
      </c>
      <c r="D231" s="7">
        <v>118720</v>
      </c>
      <c r="E231" s="8">
        <v>46022</v>
      </c>
      <c r="F231" s="12">
        <v>118720</v>
      </c>
      <c r="G231" s="10">
        <f t="shared" si="7"/>
        <v>118720</v>
      </c>
      <c r="H231" s="5">
        <f t="shared" si="6"/>
        <v>4.9122769988453755E-6</v>
      </c>
      <c r="J231" s="13"/>
    </row>
    <row r="232" spans="1:10" x14ac:dyDescent="0.25">
      <c r="A232" s="6" t="s">
        <v>72</v>
      </c>
      <c r="B232" s="6" t="s">
        <v>144</v>
      </c>
      <c r="C232" s="4" t="s">
        <v>12</v>
      </c>
      <c r="D232" s="7">
        <v>356923</v>
      </c>
      <c r="E232" s="8">
        <v>46022</v>
      </c>
      <c r="F232" s="12">
        <v>356923</v>
      </c>
      <c r="G232" s="10">
        <f t="shared" si="7"/>
        <v>356923</v>
      </c>
      <c r="H232" s="5">
        <f t="shared" si="6"/>
        <v>1.4768401644700876E-5</v>
      </c>
      <c r="J232" s="13"/>
    </row>
    <row r="233" spans="1:10" x14ac:dyDescent="0.25">
      <c r="A233" s="6" t="s">
        <v>73</v>
      </c>
      <c r="B233" s="6" t="s">
        <v>145</v>
      </c>
      <c r="C233" s="4" t="s">
        <v>12</v>
      </c>
      <c r="D233" s="7">
        <v>408576</v>
      </c>
      <c r="E233" s="8">
        <v>46022</v>
      </c>
      <c r="F233" s="12">
        <v>408576</v>
      </c>
      <c r="G233" s="10">
        <f t="shared" si="7"/>
        <v>408576</v>
      </c>
      <c r="H233" s="5">
        <f t="shared" si="6"/>
        <v>1.6905647633762199E-5</v>
      </c>
      <c r="J233" s="13"/>
    </row>
    <row r="234" spans="1:10" x14ac:dyDescent="0.25">
      <c r="A234" s="6" t="s">
        <v>74</v>
      </c>
      <c r="B234" s="6" t="s">
        <v>146</v>
      </c>
      <c r="C234" s="4" t="s">
        <v>12</v>
      </c>
      <c r="D234" s="7">
        <v>2004165</v>
      </c>
      <c r="E234" s="8">
        <v>46022</v>
      </c>
      <c r="F234" s="12">
        <v>2004165</v>
      </c>
      <c r="G234" s="10">
        <f t="shared" si="7"/>
        <v>2004165</v>
      </c>
      <c r="H234" s="5">
        <f t="shared" si="6"/>
        <v>8.2926327757673038E-5</v>
      </c>
      <c r="J234" s="13"/>
    </row>
    <row r="235" spans="1:10" x14ac:dyDescent="0.25">
      <c r="A235" s="6" t="s">
        <v>75</v>
      </c>
      <c r="B235" s="6" t="s">
        <v>147</v>
      </c>
      <c r="C235" s="4" t="s">
        <v>12</v>
      </c>
      <c r="D235" s="7">
        <v>1078472</v>
      </c>
      <c r="E235" s="8">
        <v>46022</v>
      </c>
      <c r="F235" s="12">
        <v>1078472</v>
      </c>
      <c r="G235" s="10">
        <f t="shared" si="7"/>
        <v>1078472</v>
      </c>
      <c r="H235" s="5">
        <f t="shared" si="6"/>
        <v>4.4623931936478857E-5</v>
      </c>
      <c r="J235" s="13"/>
    </row>
    <row r="236" spans="1:10" x14ac:dyDescent="0.25">
      <c r="A236" s="6" t="s">
        <v>76</v>
      </c>
      <c r="B236" s="6" t="s">
        <v>148</v>
      </c>
      <c r="C236" s="4" t="s">
        <v>12</v>
      </c>
      <c r="D236" s="7">
        <v>2490200</v>
      </c>
      <c r="E236" s="8">
        <v>46022</v>
      </c>
      <c r="F236" s="12">
        <v>2490200</v>
      </c>
      <c r="G236" s="10">
        <f t="shared" si="7"/>
        <v>2490200</v>
      </c>
      <c r="H236" s="5">
        <f t="shared" si="6"/>
        <v>1.0303699614660339E-4</v>
      </c>
      <c r="J236" s="13"/>
    </row>
    <row r="237" spans="1:10" x14ac:dyDescent="0.25">
      <c r="A237" s="6" t="s">
        <v>77</v>
      </c>
      <c r="B237" s="6" t="s">
        <v>149</v>
      </c>
      <c r="C237" s="4" t="s">
        <v>12</v>
      </c>
      <c r="D237" s="7">
        <v>700226</v>
      </c>
      <c r="E237" s="8">
        <v>46022</v>
      </c>
      <c r="F237" s="12">
        <v>700226</v>
      </c>
      <c r="G237" s="10">
        <f t="shared" si="7"/>
        <v>700226</v>
      </c>
      <c r="H237" s="5">
        <f t="shared" si="6"/>
        <v>2.8973248600012651E-5</v>
      </c>
      <c r="J237" s="13"/>
    </row>
    <row r="238" spans="1:10" x14ac:dyDescent="0.25">
      <c r="A238" s="6" t="s">
        <v>78</v>
      </c>
      <c r="B238" s="6" t="s">
        <v>150</v>
      </c>
      <c r="C238" s="4" t="s">
        <v>12</v>
      </c>
      <c r="D238" s="7">
        <v>3825300</v>
      </c>
      <c r="E238" s="8">
        <v>46022</v>
      </c>
      <c r="F238" s="12">
        <v>3825300</v>
      </c>
      <c r="G238" s="10">
        <f t="shared" si="7"/>
        <v>3825300</v>
      </c>
      <c r="H238" s="5">
        <f t="shared" si="6"/>
        <v>1.5827942388547183E-4</v>
      </c>
      <c r="J238" s="13"/>
    </row>
    <row r="239" spans="1:10" x14ac:dyDescent="0.25">
      <c r="A239" s="6" t="s">
        <v>79</v>
      </c>
      <c r="B239" s="6" t="s">
        <v>151</v>
      </c>
      <c r="C239" s="4" t="s">
        <v>12</v>
      </c>
      <c r="D239" s="7">
        <v>355730</v>
      </c>
      <c r="E239" s="8">
        <v>46022</v>
      </c>
      <c r="F239" s="12">
        <v>355730</v>
      </c>
      <c r="G239" s="10">
        <f t="shared" si="7"/>
        <v>355730</v>
      </c>
      <c r="H239" s="5">
        <f t="shared" si="6"/>
        <v>1.4719038888133976E-5</v>
      </c>
      <c r="J239" s="13"/>
    </row>
    <row r="240" spans="1:10" x14ac:dyDescent="0.25">
      <c r="A240" s="6" t="s">
        <v>80</v>
      </c>
      <c r="B240" s="6" t="s">
        <v>152</v>
      </c>
      <c r="C240" s="4" t="s">
        <v>12</v>
      </c>
      <c r="D240" s="7">
        <v>500200</v>
      </c>
      <c r="E240" s="8">
        <v>46022</v>
      </c>
      <c r="F240" s="12">
        <v>500200</v>
      </c>
      <c r="G240" s="10">
        <f t="shared" si="7"/>
        <v>500200</v>
      </c>
      <c r="H240" s="5">
        <f t="shared" si="6"/>
        <v>2.0696773541294282E-5</v>
      </c>
      <c r="J240" s="13"/>
    </row>
    <row r="241" spans="1:10" x14ac:dyDescent="0.25">
      <c r="A241" s="6" t="s">
        <v>81</v>
      </c>
      <c r="B241" s="6" t="s">
        <v>153</v>
      </c>
      <c r="C241" s="4" t="s">
        <v>12</v>
      </c>
      <c r="D241" s="7">
        <v>1179909</v>
      </c>
      <c r="E241" s="8">
        <v>46022</v>
      </c>
      <c r="F241" s="12">
        <v>1179909</v>
      </c>
      <c r="G241" s="10">
        <f t="shared" si="7"/>
        <v>1179909</v>
      </c>
      <c r="H241" s="5">
        <f t="shared" si="6"/>
        <v>4.8821090308546569E-5</v>
      </c>
      <c r="J241" s="13"/>
    </row>
    <row r="242" spans="1:10" x14ac:dyDescent="0.25">
      <c r="A242" s="6" t="s">
        <v>82</v>
      </c>
      <c r="B242" s="6" t="s">
        <v>154</v>
      </c>
      <c r="C242" s="4" t="s">
        <v>12</v>
      </c>
      <c r="D242" s="7">
        <v>1065808</v>
      </c>
      <c r="E242" s="8">
        <v>46022</v>
      </c>
      <c r="F242" s="12">
        <v>1065808</v>
      </c>
      <c r="G242" s="10">
        <f t="shared" si="7"/>
        <v>1065808</v>
      </c>
      <c r="H242" s="5">
        <f t="shared" si="6"/>
        <v>4.4099933655537336E-5</v>
      </c>
      <c r="J242" s="13"/>
    </row>
    <row r="243" spans="1:10" x14ac:dyDescent="0.25">
      <c r="A243" s="6" t="s">
        <v>83</v>
      </c>
      <c r="B243" s="6" t="s">
        <v>155</v>
      </c>
      <c r="C243" s="4" t="s">
        <v>12</v>
      </c>
      <c r="D243" s="7">
        <v>1549488</v>
      </c>
      <c r="E243" s="8">
        <v>46022</v>
      </c>
      <c r="F243" s="12">
        <v>1549488</v>
      </c>
      <c r="G243" s="10">
        <f t="shared" si="7"/>
        <v>1549488</v>
      </c>
      <c r="H243" s="5">
        <f t="shared" si="6"/>
        <v>6.4113159218218702E-5</v>
      </c>
      <c r="J243" s="13"/>
    </row>
    <row r="244" spans="1:10" x14ac:dyDescent="0.25">
      <c r="A244" s="6" t="s">
        <v>84</v>
      </c>
      <c r="B244" s="6">
        <v>1130621082</v>
      </c>
      <c r="C244" s="4" t="s">
        <v>12</v>
      </c>
      <c r="D244" s="7">
        <v>1100405</v>
      </c>
      <c r="E244" s="8">
        <v>46022</v>
      </c>
      <c r="F244" s="12">
        <v>1100405</v>
      </c>
      <c r="G244" s="10">
        <f t="shared" si="7"/>
        <v>1100405</v>
      </c>
      <c r="H244" s="5">
        <f t="shared" si="6"/>
        <v>4.5531453595977471E-5</v>
      </c>
      <c r="J244" s="13"/>
    </row>
    <row r="245" spans="1:10" x14ac:dyDescent="0.25">
      <c r="A245" s="6" t="s">
        <v>85</v>
      </c>
      <c r="B245" s="6" t="s">
        <v>156</v>
      </c>
      <c r="C245" s="4" t="s">
        <v>12</v>
      </c>
      <c r="D245" s="7">
        <v>1451769</v>
      </c>
      <c r="E245" s="8">
        <v>46022</v>
      </c>
      <c r="F245" s="12">
        <v>1451769</v>
      </c>
      <c r="G245" s="10">
        <f t="shared" si="7"/>
        <v>1451769</v>
      </c>
      <c r="H245" s="5">
        <f t="shared" si="6"/>
        <v>6.006984051833518E-5</v>
      </c>
      <c r="J245" s="13"/>
    </row>
    <row r="246" spans="1:10" x14ac:dyDescent="0.25">
      <c r="A246" s="6" t="s">
        <v>11</v>
      </c>
      <c r="B246" s="6" t="s">
        <v>86</v>
      </c>
      <c r="C246" s="4" t="s">
        <v>12</v>
      </c>
      <c r="D246" s="7">
        <v>727952</v>
      </c>
      <c r="E246" s="8">
        <v>46022</v>
      </c>
      <c r="F246" s="12">
        <v>727952</v>
      </c>
      <c r="G246" s="10">
        <f t="shared" si="7"/>
        <v>727952</v>
      </c>
      <c r="H246" s="5">
        <f t="shared" si="6"/>
        <v>3.0120467198984913E-5</v>
      </c>
      <c r="J246" s="13"/>
    </row>
    <row r="247" spans="1:10" x14ac:dyDescent="0.25">
      <c r="A247" s="6" t="s">
        <v>13</v>
      </c>
      <c r="B247" s="6" t="s">
        <v>87</v>
      </c>
      <c r="C247" s="4" t="s">
        <v>12</v>
      </c>
      <c r="D247" s="7">
        <v>1057949</v>
      </c>
      <c r="E247" s="8">
        <v>46022</v>
      </c>
      <c r="F247" s="12">
        <v>1057949</v>
      </c>
      <c r="G247" s="10">
        <f t="shared" si="7"/>
        <v>1057949</v>
      </c>
      <c r="H247" s="5">
        <f t="shared" si="6"/>
        <v>4.3774751841740786E-5</v>
      </c>
      <c r="J247" s="13"/>
    </row>
    <row r="248" spans="1:10" x14ac:dyDescent="0.25">
      <c r="A248" s="6" t="s">
        <v>14</v>
      </c>
      <c r="B248" s="6" t="s">
        <v>88</v>
      </c>
      <c r="C248" s="4" t="s">
        <v>12</v>
      </c>
      <c r="D248" s="7">
        <v>704714</v>
      </c>
      <c r="E248" s="8">
        <v>46022</v>
      </c>
      <c r="F248" s="12">
        <v>704714</v>
      </c>
      <c r="G248" s="10">
        <f t="shared" si="7"/>
        <v>704714</v>
      </c>
      <c r="H248" s="5">
        <f t="shared" si="6"/>
        <v>2.9158948559335582E-5</v>
      </c>
      <c r="J248" s="13"/>
    </row>
    <row r="249" spans="1:10" x14ac:dyDescent="0.25">
      <c r="A249" s="6" t="s">
        <v>15</v>
      </c>
      <c r="B249" s="6" t="s">
        <v>89</v>
      </c>
      <c r="C249" s="4" t="s">
        <v>12</v>
      </c>
      <c r="D249" s="7">
        <v>694108</v>
      </c>
      <c r="E249" s="8">
        <v>46022</v>
      </c>
      <c r="F249" s="12">
        <v>694108</v>
      </c>
      <c r="G249" s="10">
        <f t="shared" si="7"/>
        <v>694108</v>
      </c>
      <c r="H249" s="5">
        <f t="shared" si="6"/>
        <v>2.8720104136746684E-5</v>
      </c>
      <c r="J249" s="13"/>
    </row>
    <row r="250" spans="1:10" x14ac:dyDescent="0.25">
      <c r="A250" s="6" t="s">
        <v>16</v>
      </c>
      <c r="B250" s="6" t="s">
        <v>90</v>
      </c>
      <c r="C250" s="4" t="s">
        <v>12</v>
      </c>
      <c r="D250" s="7">
        <v>2083000</v>
      </c>
      <c r="E250" s="8">
        <v>46022</v>
      </c>
      <c r="F250" s="12">
        <v>2083000</v>
      </c>
      <c r="G250" s="10">
        <f t="shared" si="7"/>
        <v>2083000</v>
      </c>
      <c r="H250" s="5">
        <f t="shared" si="6"/>
        <v>8.6188283259728087E-5</v>
      </c>
      <c r="J250" s="13"/>
    </row>
    <row r="251" spans="1:10" x14ac:dyDescent="0.25">
      <c r="A251" s="6" t="s">
        <v>17</v>
      </c>
      <c r="B251" s="6" t="s">
        <v>91</v>
      </c>
      <c r="C251" s="4" t="s">
        <v>12</v>
      </c>
      <c r="D251" s="7">
        <v>700362</v>
      </c>
      <c r="E251" s="8">
        <v>46022</v>
      </c>
      <c r="F251" s="12">
        <v>700362</v>
      </c>
      <c r="G251" s="10">
        <f t="shared" si="7"/>
        <v>700362</v>
      </c>
      <c r="H251" s="5">
        <f t="shared" si="6"/>
        <v>2.8978875871507286E-5</v>
      </c>
      <c r="J251" s="13"/>
    </row>
    <row r="252" spans="1:10" x14ac:dyDescent="0.25">
      <c r="A252" s="6" t="s">
        <v>18</v>
      </c>
      <c r="B252" s="6" t="s">
        <v>92</v>
      </c>
      <c r="C252" s="4" t="s">
        <v>12</v>
      </c>
      <c r="D252" s="7">
        <v>150141</v>
      </c>
      <c r="E252" s="8">
        <v>46022</v>
      </c>
      <c r="F252" s="12">
        <v>150141</v>
      </c>
      <c r="G252" s="10">
        <f t="shared" si="7"/>
        <v>150141</v>
      </c>
      <c r="H252" s="5">
        <f t="shared" si="6"/>
        <v>6.2123835990872939E-6</v>
      </c>
      <c r="J252" s="13"/>
    </row>
    <row r="253" spans="1:10" x14ac:dyDescent="0.25">
      <c r="A253" s="6" t="s">
        <v>19</v>
      </c>
      <c r="B253" s="6" t="s">
        <v>93</v>
      </c>
      <c r="C253" s="4" t="s">
        <v>12</v>
      </c>
      <c r="D253" s="7">
        <v>341217</v>
      </c>
      <c r="E253" s="8">
        <v>46022</v>
      </c>
      <c r="F253" s="12">
        <v>341217</v>
      </c>
      <c r="G253" s="10">
        <f t="shared" si="7"/>
        <v>341217</v>
      </c>
      <c r="H253" s="5">
        <f t="shared" si="6"/>
        <v>1.4118534541063195E-5</v>
      </c>
      <c r="J253" s="13"/>
    </row>
    <row r="254" spans="1:10" x14ac:dyDescent="0.25">
      <c r="A254" s="6" t="s">
        <v>20</v>
      </c>
      <c r="B254" s="6" t="s">
        <v>94</v>
      </c>
      <c r="C254" s="4" t="s">
        <v>12</v>
      </c>
      <c r="D254" s="7">
        <v>1113030</v>
      </c>
      <c r="E254" s="8">
        <v>46022</v>
      </c>
      <c r="F254" s="12">
        <v>1113030</v>
      </c>
      <c r="G254" s="10">
        <f t="shared" si="7"/>
        <v>1113030</v>
      </c>
      <c r="H254" s="5">
        <f t="shared" si="6"/>
        <v>4.6053838174063922E-5</v>
      </c>
      <c r="J254" s="13"/>
    </row>
    <row r="255" spans="1:10" x14ac:dyDescent="0.25">
      <c r="A255" s="6" t="s">
        <v>21</v>
      </c>
      <c r="B255" s="6" t="s">
        <v>95</v>
      </c>
      <c r="C255" s="4" t="s">
        <v>12</v>
      </c>
      <c r="D255" s="7">
        <v>686686</v>
      </c>
      <c r="E255" s="8">
        <v>46022</v>
      </c>
      <c r="F255" s="12">
        <v>686686</v>
      </c>
      <c r="G255" s="10">
        <f t="shared" si="7"/>
        <v>686686</v>
      </c>
      <c r="H255" s="5">
        <f t="shared" si="6"/>
        <v>2.8413004070326277E-5</v>
      </c>
      <c r="J255" s="13"/>
    </row>
    <row r="256" spans="1:10" x14ac:dyDescent="0.25">
      <c r="A256" s="6" t="s">
        <v>22</v>
      </c>
      <c r="B256" s="6" t="s">
        <v>96</v>
      </c>
      <c r="C256" s="4" t="s">
        <v>12</v>
      </c>
      <c r="D256" s="7">
        <v>675795</v>
      </c>
      <c r="E256" s="8">
        <v>46022</v>
      </c>
      <c r="F256" s="12">
        <v>675795</v>
      </c>
      <c r="G256" s="10">
        <f t="shared" si="7"/>
        <v>675795</v>
      </c>
      <c r="H256" s="5">
        <f t="shared" si="6"/>
        <v>2.7962367203796417E-5</v>
      </c>
      <c r="J256" s="13"/>
    </row>
    <row r="257" spans="1:10" x14ac:dyDescent="0.25">
      <c r="A257" s="6" t="s">
        <v>23</v>
      </c>
      <c r="B257" s="6" t="s">
        <v>97</v>
      </c>
      <c r="C257" s="4" t="s">
        <v>12</v>
      </c>
      <c r="D257" s="7">
        <v>1219922</v>
      </c>
      <c r="E257" s="8">
        <v>46022</v>
      </c>
      <c r="F257" s="12">
        <v>1219922</v>
      </c>
      <c r="G257" s="10">
        <f t="shared" si="7"/>
        <v>1219922</v>
      </c>
      <c r="H257" s="5">
        <f t="shared" si="6"/>
        <v>5.0476708060861255E-5</v>
      </c>
      <c r="J257" s="13"/>
    </row>
    <row r="258" spans="1:10" x14ac:dyDescent="0.25">
      <c r="A258" s="6" t="s">
        <v>24</v>
      </c>
      <c r="B258" s="6" t="s">
        <v>98</v>
      </c>
      <c r="C258" s="4" t="s">
        <v>12</v>
      </c>
      <c r="D258" s="7">
        <v>1251451</v>
      </c>
      <c r="E258" s="8">
        <v>46022</v>
      </c>
      <c r="F258" s="12">
        <v>1251451</v>
      </c>
      <c r="G258" s="10">
        <f t="shared" si="7"/>
        <v>1251451</v>
      </c>
      <c r="H258" s="5">
        <f t="shared" si="6"/>
        <v>5.1781283376701856E-5</v>
      </c>
      <c r="J258" s="13"/>
    </row>
    <row r="259" spans="1:10" x14ac:dyDescent="0.25">
      <c r="A259" s="6" t="s">
        <v>25</v>
      </c>
      <c r="B259" s="6" t="s">
        <v>99</v>
      </c>
      <c r="C259" s="4" t="s">
        <v>12</v>
      </c>
      <c r="D259" s="7">
        <v>705519</v>
      </c>
      <c r="E259" s="8">
        <v>46022</v>
      </c>
      <c r="F259" s="12">
        <v>705519</v>
      </c>
      <c r="G259" s="10">
        <f t="shared" si="7"/>
        <v>705519</v>
      </c>
      <c r="H259" s="5">
        <f t="shared" si="6"/>
        <v>2.9192257041344262E-5</v>
      </c>
      <c r="J259" s="13"/>
    </row>
    <row r="260" spans="1:10" x14ac:dyDescent="0.25">
      <c r="A260" s="6" t="s">
        <v>26</v>
      </c>
      <c r="B260" s="6" t="s">
        <v>100</v>
      </c>
      <c r="C260" s="4" t="s">
        <v>12</v>
      </c>
      <c r="D260" s="7">
        <v>1093117</v>
      </c>
      <c r="E260" s="8">
        <v>46022</v>
      </c>
      <c r="F260" s="12">
        <v>1093117</v>
      </c>
      <c r="G260" s="10">
        <f t="shared" si="7"/>
        <v>1093117</v>
      </c>
      <c r="H260" s="5">
        <f t="shared" si="6"/>
        <v>4.5229898047059138E-5</v>
      </c>
      <c r="J260" s="13"/>
    </row>
    <row r="261" spans="1:10" x14ac:dyDescent="0.25">
      <c r="A261" s="6" t="s">
        <v>27</v>
      </c>
      <c r="B261" s="6" t="s">
        <v>101</v>
      </c>
      <c r="C261" s="4" t="s">
        <v>12</v>
      </c>
      <c r="D261" s="7">
        <v>698980</v>
      </c>
      <c r="E261" s="8">
        <v>46022</v>
      </c>
      <c r="F261" s="12">
        <v>698980</v>
      </c>
      <c r="G261" s="10">
        <f t="shared" si="7"/>
        <v>698980</v>
      </c>
      <c r="H261" s="5">
        <f t="shared" si="6"/>
        <v>2.8921692862642697E-5</v>
      </c>
      <c r="J261" s="13"/>
    </row>
    <row r="262" spans="1:10" x14ac:dyDescent="0.25">
      <c r="A262" s="6" t="s">
        <v>28</v>
      </c>
      <c r="B262" s="6">
        <v>7308966</v>
      </c>
      <c r="C262" s="4" t="s">
        <v>12</v>
      </c>
      <c r="D262" s="7">
        <v>3508473</v>
      </c>
      <c r="E262" s="8">
        <v>46022</v>
      </c>
      <c r="F262" s="12">
        <v>3508473</v>
      </c>
      <c r="G262" s="10">
        <f t="shared" si="7"/>
        <v>3508473</v>
      </c>
      <c r="H262" s="5">
        <f t="shared" si="6"/>
        <v>1.4517007428377723E-4</v>
      </c>
      <c r="J262" s="13"/>
    </row>
    <row r="263" spans="1:10" x14ac:dyDescent="0.25">
      <c r="A263" s="6" t="s">
        <v>29</v>
      </c>
      <c r="B263" s="6" t="s">
        <v>102</v>
      </c>
      <c r="C263" s="4" t="s">
        <v>12</v>
      </c>
      <c r="D263" s="7">
        <v>707565</v>
      </c>
      <c r="E263" s="8">
        <v>46022</v>
      </c>
      <c r="F263" s="12">
        <v>707565</v>
      </c>
      <c r="G263" s="10">
        <f t="shared" si="7"/>
        <v>707565</v>
      </c>
      <c r="H263" s="5">
        <f t="shared" si="6"/>
        <v>2.9276914375741477E-5</v>
      </c>
      <c r="J263" s="13"/>
    </row>
    <row r="264" spans="1:10" x14ac:dyDescent="0.25">
      <c r="A264" s="6" t="s">
        <v>30</v>
      </c>
      <c r="B264" s="6" t="s">
        <v>103</v>
      </c>
      <c r="C264" s="4" t="s">
        <v>12</v>
      </c>
      <c r="D264" s="7">
        <v>1148743</v>
      </c>
      <c r="E264" s="8">
        <v>46022</v>
      </c>
      <c r="F264" s="12">
        <v>1148743</v>
      </c>
      <c r="G264" s="10">
        <f t="shared" si="7"/>
        <v>1148743</v>
      </c>
      <c r="H264" s="5">
        <f t="shared" si="6"/>
        <v>4.7531534842357085E-5</v>
      </c>
      <c r="J264" s="13"/>
    </row>
    <row r="265" spans="1:10" x14ac:dyDescent="0.25">
      <c r="A265" s="6" t="s">
        <v>31</v>
      </c>
      <c r="B265" s="6" t="s">
        <v>104</v>
      </c>
      <c r="C265" s="4" t="s">
        <v>12</v>
      </c>
      <c r="D265" s="7">
        <v>830985</v>
      </c>
      <c r="E265" s="8">
        <v>46022</v>
      </c>
      <c r="F265" s="12">
        <v>830985</v>
      </c>
      <c r="G265" s="10">
        <f t="shared" si="7"/>
        <v>830985</v>
      </c>
      <c r="H265" s="5">
        <f t="shared" si="6"/>
        <v>3.4383663257122007E-5</v>
      </c>
      <c r="J265" s="13"/>
    </row>
    <row r="266" spans="1:10" x14ac:dyDescent="0.25">
      <c r="A266" s="6" t="s">
        <v>32</v>
      </c>
      <c r="B266" s="6" t="s">
        <v>105</v>
      </c>
      <c r="C266" s="4" t="s">
        <v>12</v>
      </c>
      <c r="D266" s="7">
        <v>2101509</v>
      </c>
      <c r="E266" s="8">
        <v>46022</v>
      </c>
      <c r="F266" s="12">
        <v>2101509</v>
      </c>
      <c r="G266" s="10">
        <f t="shared" si="7"/>
        <v>2101509</v>
      </c>
      <c r="H266" s="5">
        <f t="shared" si="6"/>
        <v>8.6954130083950022E-5</v>
      </c>
      <c r="J266" s="13"/>
    </row>
    <row r="267" spans="1:10" x14ac:dyDescent="0.25">
      <c r="A267" s="6" t="s">
        <v>33</v>
      </c>
      <c r="B267" s="6" t="s">
        <v>106</v>
      </c>
      <c r="C267" s="4" t="s">
        <v>12</v>
      </c>
      <c r="D267" s="7">
        <v>915409</v>
      </c>
      <c r="E267" s="8">
        <v>46022</v>
      </c>
      <c r="F267" s="12">
        <v>915409</v>
      </c>
      <c r="G267" s="10">
        <f t="shared" si="7"/>
        <v>915409</v>
      </c>
      <c r="H267" s="5">
        <f t="shared" si="6"/>
        <v>3.7876874791408746E-5</v>
      </c>
      <c r="J267" s="13"/>
    </row>
    <row r="268" spans="1:10" x14ac:dyDescent="0.25">
      <c r="A268" s="6" t="s">
        <v>34</v>
      </c>
      <c r="B268" s="6" t="s">
        <v>107</v>
      </c>
      <c r="C268" s="4" t="s">
        <v>12</v>
      </c>
      <c r="D268" s="7">
        <v>816234</v>
      </c>
      <c r="E268" s="8">
        <v>46022</v>
      </c>
      <c r="F268" s="12">
        <v>816234</v>
      </c>
      <c r="G268" s="10">
        <f t="shared" si="7"/>
        <v>816234</v>
      </c>
      <c r="H268" s="5">
        <f t="shared" si="6"/>
        <v>3.3773311184935618E-5</v>
      </c>
      <c r="J268" s="13"/>
    </row>
    <row r="269" spans="1:10" x14ac:dyDescent="0.25">
      <c r="A269" s="6" t="s">
        <v>35</v>
      </c>
      <c r="B269" s="6" t="s">
        <v>108</v>
      </c>
      <c r="C269" s="4" t="s">
        <v>12</v>
      </c>
      <c r="D269" s="7">
        <v>915147</v>
      </c>
      <c r="E269" s="8">
        <v>46022</v>
      </c>
      <c r="F269" s="12">
        <v>915147</v>
      </c>
      <c r="G269" s="10">
        <f t="shared" si="7"/>
        <v>915147</v>
      </c>
      <c r="H269" s="5">
        <f t="shared" si="6"/>
        <v>3.7866034018382322E-5</v>
      </c>
      <c r="J269" s="13"/>
    </row>
    <row r="270" spans="1:10" x14ac:dyDescent="0.25">
      <c r="A270" s="6" t="s">
        <v>36</v>
      </c>
      <c r="B270" s="6" t="s">
        <v>109</v>
      </c>
      <c r="C270" s="4" t="s">
        <v>12</v>
      </c>
      <c r="D270" s="7">
        <v>689679</v>
      </c>
      <c r="E270" s="8">
        <v>46022</v>
      </c>
      <c r="F270" s="12">
        <v>689679</v>
      </c>
      <c r="G270" s="10">
        <f t="shared" si="7"/>
        <v>689679</v>
      </c>
      <c r="H270" s="5">
        <f t="shared" si="6"/>
        <v>2.8536845420204515E-5</v>
      </c>
      <c r="J270" s="13"/>
    </row>
    <row r="271" spans="1:10" x14ac:dyDescent="0.25">
      <c r="A271" s="6" t="s">
        <v>37</v>
      </c>
      <c r="B271" s="6" t="s">
        <v>110</v>
      </c>
      <c r="C271" s="4" t="s">
        <v>12</v>
      </c>
      <c r="D271" s="7">
        <v>774282</v>
      </c>
      <c r="E271" s="8">
        <v>46022</v>
      </c>
      <c r="F271" s="12">
        <v>774282</v>
      </c>
      <c r="G271" s="10">
        <f t="shared" si="7"/>
        <v>774282</v>
      </c>
      <c r="H271" s="5">
        <f t="shared" si="6"/>
        <v>3.2037463436826104E-5</v>
      </c>
      <c r="J271" s="13"/>
    </row>
    <row r="272" spans="1:10" x14ac:dyDescent="0.25">
      <c r="A272" s="6" t="s">
        <v>38</v>
      </c>
      <c r="B272" s="6" t="s">
        <v>111</v>
      </c>
      <c r="C272" s="4" t="s">
        <v>12</v>
      </c>
      <c r="D272" s="7">
        <v>965383</v>
      </c>
      <c r="E272" s="8">
        <v>46022</v>
      </c>
      <c r="F272" s="12">
        <v>965383</v>
      </c>
      <c r="G272" s="10">
        <f t="shared" si="7"/>
        <v>965383</v>
      </c>
      <c r="H272" s="5">
        <f t="shared" si="6"/>
        <v>3.9944648803709111E-5</v>
      </c>
      <c r="J272" s="13"/>
    </row>
    <row r="273" spans="1:10" x14ac:dyDescent="0.25">
      <c r="A273" s="6" t="s">
        <v>39</v>
      </c>
      <c r="B273" s="6" t="s">
        <v>112</v>
      </c>
      <c r="C273" s="4" t="s">
        <v>12</v>
      </c>
      <c r="D273" s="7">
        <v>724756</v>
      </c>
      <c r="E273" s="8">
        <v>46022</v>
      </c>
      <c r="F273" s="12">
        <v>724756</v>
      </c>
      <c r="G273" s="10">
        <f t="shared" si="7"/>
        <v>724756</v>
      </c>
      <c r="H273" s="5">
        <f t="shared" si="6"/>
        <v>2.9988226318861009E-5</v>
      </c>
      <c r="J273" s="13"/>
    </row>
    <row r="274" spans="1:10" x14ac:dyDescent="0.25">
      <c r="A274" s="6" t="s">
        <v>40</v>
      </c>
      <c r="B274" s="6" t="s">
        <v>113</v>
      </c>
      <c r="C274" s="4" t="s">
        <v>12</v>
      </c>
      <c r="D274" s="7">
        <v>1357621</v>
      </c>
      <c r="E274" s="8">
        <v>46022</v>
      </c>
      <c r="F274" s="12">
        <v>1357621</v>
      </c>
      <c r="G274" s="10">
        <f t="shared" si="7"/>
        <v>1357621</v>
      </c>
      <c r="H274" s="5">
        <f t="shared" si="6"/>
        <v>5.6174279072182092E-5</v>
      </c>
      <c r="J274" s="13"/>
    </row>
    <row r="275" spans="1:10" x14ac:dyDescent="0.25">
      <c r="A275" s="6" t="s">
        <v>41</v>
      </c>
      <c r="B275" s="6" t="s">
        <v>114</v>
      </c>
      <c r="C275" s="4" t="s">
        <v>12</v>
      </c>
      <c r="D275" s="7">
        <v>223139</v>
      </c>
      <c r="E275" s="8">
        <v>46022</v>
      </c>
      <c r="F275" s="12">
        <v>223139</v>
      </c>
      <c r="G275" s="10">
        <f t="shared" si="7"/>
        <v>223139</v>
      </c>
      <c r="H275" s="5">
        <f t="shared" si="6"/>
        <v>9.2328215738321956E-6</v>
      </c>
      <c r="J275" s="13"/>
    </row>
    <row r="276" spans="1:10" x14ac:dyDescent="0.25">
      <c r="A276" s="6" t="s">
        <v>42</v>
      </c>
      <c r="B276" s="6" t="s">
        <v>115</v>
      </c>
      <c r="C276" s="4" t="s">
        <v>12</v>
      </c>
      <c r="D276" s="7">
        <v>666673</v>
      </c>
      <c r="E276" s="8">
        <v>46022</v>
      </c>
      <c r="F276" s="12">
        <v>666673</v>
      </c>
      <c r="G276" s="10">
        <f t="shared" si="7"/>
        <v>666673</v>
      </c>
      <c r="H276" s="5">
        <f t="shared" si="6"/>
        <v>2.7584926243693085E-5</v>
      </c>
      <c r="J276" s="13"/>
    </row>
    <row r="277" spans="1:10" x14ac:dyDescent="0.25">
      <c r="A277" s="6" t="s">
        <v>43</v>
      </c>
      <c r="B277" s="6" t="s">
        <v>116</v>
      </c>
      <c r="C277" s="4" t="s">
        <v>12</v>
      </c>
      <c r="D277" s="7">
        <v>799095</v>
      </c>
      <c r="E277" s="8">
        <v>46022</v>
      </c>
      <c r="F277" s="12">
        <v>799095</v>
      </c>
      <c r="G277" s="10">
        <f t="shared" si="7"/>
        <v>799095</v>
      </c>
      <c r="H277" s="5">
        <f t="shared" si="6"/>
        <v>3.3064150845622859E-5</v>
      </c>
      <c r="J277" s="13"/>
    </row>
    <row r="278" spans="1:10" x14ac:dyDescent="0.25">
      <c r="A278" s="6" t="s">
        <v>44</v>
      </c>
      <c r="B278" s="6" t="s">
        <v>117</v>
      </c>
      <c r="C278" s="4" t="s">
        <v>12</v>
      </c>
      <c r="D278" s="7">
        <v>694108</v>
      </c>
      <c r="E278" s="8">
        <v>46022</v>
      </c>
      <c r="F278" s="12">
        <v>694108</v>
      </c>
      <c r="G278" s="10">
        <f t="shared" si="7"/>
        <v>694108</v>
      </c>
      <c r="H278" s="5">
        <f t="shared" si="6"/>
        <v>2.8720104136746684E-5</v>
      </c>
      <c r="J278" s="13"/>
    </row>
    <row r="279" spans="1:10" x14ac:dyDescent="0.25">
      <c r="A279" s="6" t="s">
        <v>45</v>
      </c>
      <c r="B279" s="6" t="s">
        <v>118</v>
      </c>
      <c r="C279" s="4" t="s">
        <v>12</v>
      </c>
      <c r="D279" s="7">
        <v>766324</v>
      </c>
      <c r="E279" s="8">
        <v>46022</v>
      </c>
      <c r="F279" s="12">
        <v>766324</v>
      </c>
      <c r="G279" s="10">
        <f t="shared" si="7"/>
        <v>766324</v>
      </c>
      <c r="H279" s="5">
        <f t="shared" si="6"/>
        <v>3.1708185300397438E-5</v>
      </c>
      <c r="J279" s="13"/>
    </row>
    <row r="280" spans="1:10" x14ac:dyDescent="0.25">
      <c r="A280" s="6" t="s">
        <v>46</v>
      </c>
      <c r="B280" s="6" t="s">
        <v>119</v>
      </c>
      <c r="C280" s="4" t="s">
        <v>12</v>
      </c>
      <c r="D280" s="7">
        <v>1232153</v>
      </c>
      <c r="E280" s="8">
        <v>46022</v>
      </c>
      <c r="F280" s="12">
        <v>1232153</v>
      </c>
      <c r="G280" s="10">
        <f t="shared" si="7"/>
        <v>1232153</v>
      </c>
      <c r="H280" s="5">
        <f t="shared" ref="H280:H319" si="8">+G280/$G$1187</f>
        <v>5.0982790102411781E-5</v>
      </c>
      <c r="J280" s="13"/>
    </row>
    <row r="281" spans="1:10" x14ac:dyDescent="0.25">
      <c r="A281" s="6" t="s">
        <v>47</v>
      </c>
      <c r="B281" s="6" t="s">
        <v>120</v>
      </c>
      <c r="C281" s="4" t="s">
        <v>12</v>
      </c>
      <c r="D281" s="7">
        <v>270476</v>
      </c>
      <c r="E281" s="8">
        <v>46022</v>
      </c>
      <c r="F281" s="12">
        <v>270476</v>
      </c>
      <c r="G281" s="10">
        <f t="shared" ref="G281:G319" si="9">+F281</f>
        <v>270476</v>
      </c>
      <c r="H281" s="5">
        <f t="shared" si="8"/>
        <v>1.1191484446931452E-5</v>
      </c>
      <c r="J281" s="13"/>
    </row>
    <row r="282" spans="1:10" x14ac:dyDescent="0.25">
      <c r="A282" s="6" t="s">
        <v>48</v>
      </c>
      <c r="B282" s="6" t="s">
        <v>121</v>
      </c>
      <c r="C282" s="4" t="s">
        <v>12</v>
      </c>
      <c r="D282" s="7">
        <v>818579</v>
      </c>
      <c r="E282" s="8">
        <v>46022</v>
      </c>
      <c r="F282" s="12">
        <v>818579</v>
      </c>
      <c r="G282" s="10">
        <f t="shared" si="9"/>
        <v>818579</v>
      </c>
      <c r="H282" s="5">
        <f t="shared" si="8"/>
        <v>3.3870340241221772E-5</v>
      </c>
      <c r="J282" s="13"/>
    </row>
    <row r="283" spans="1:10" x14ac:dyDescent="0.25">
      <c r="A283" s="6" t="s">
        <v>49</v>
      </c>
      <c r="B283" s="6" t="s">
        <v>122</v>
      </c>
      <c r="C283" s="4" t="s">
        <v>12</v>
      </c>
      <c r="D283" s="7">
        <v>710561</v>
      </c>
      <c r="E283" s="8">
        <v>46022</v>
      </c>
      <c r="F283" s="12">
        <v>710561</v>
      </c>
      <c r="G283" s="10">
        <f t="shared" si="9"/>
        <v>710561</v>
      </c>
      <c r="H283" s="5">
        <f t="shared" si="8"/>
        <v>2.9400879856608568E-5</v>
      </c>
      <c r="J283" s="13"/>
    </row>
    <row r="284" spans="1:10" x14ac:dyDescent="0.25">
      <c r="A284" s="6" t="s">
        <v>50</v>
      </c>
      <c r="B284" s="6" t="s">
        <v>123</v>
      </c>
      <c r="C284" s="4" t="s">
        <v>12</v>
      </c>
      <c r="D284" s="7">
        <v>878656</v>
      </c>
      <c r="E284" s="8">
        <v>46022</v>
      </c>
      <c r="F284" s="12">
        <v>878656</v>
      </c>
      <c r="G284" s="10">
        <f t="shared" si="9"/>
        <v>878656</v>
      </c>
      <c r="H284" s="5">
        <f t="shared" si="8"/>
        <v>3.6356146046980142E-5</v>
      </c>
      <c r="J284" s="13"/>
    </row>
    <row r="285" spans="1:10" x14ac:dyDescent="0.25">
      <c r="A285" s="6" t="s">
        <v>51</v>
      </c>
      <c r="B285" s="6" t="s">
        <v>124</v>
      </c>
      <c r="C285" s="4" t="s">
        <v>12</v>
      </c>
      <c r="D285" s="7">
        <v>778266</v>
      </c>
      <c r="E285" s="8">
        <v>46022</v>
      </c>
      <c r="F285" s="12">
        <v>778266</v>
      </c>
      <c r="G285" s="10">
        <f t="shared" si="9"/>
        <v>778266</v>
      </c>
      <c r="H285" s="5">
        <f t="shared" si="8"/>
        <v>3.2202309390021863E-5</v>
      </c>
      <c r="J285" s="13"/>
    </row>
    <row r="286" spans="1:10" x14ac:dyDescent="0.25">
      <c r="A286" s="6" t="s">
        <v>52</v>
      </c>
      <c r="B286" s="6" t="s">
        <v>125</v>
      </c>
      <c r="C286" s="4" t="s">
        <v>12</v>
      </c>
      <c r="D286" s="7">
        <v>803402</v>
      </c>
      <c r="E286" s="8">
        <v>46022</v>
      </c>
      <c r="F286" s="12">
        <v>803402</v>
      </c>
      <c r="G286" s="10">
        <f t="shared" si="9"/>
        <v>803402</v>
      </c>
      <c r="H286" s="5">
        <f t="shared" si="8"/>
        <v>3.3242361568618366E-5</v>
      </c>
      <c r="J286" s="13"/>
    </row>
    <row r="287" spans="1:10" x14ac:dyDescent="0.25">
      <c r="A287" s="6" t="s">
        <v>53</v>
      </c>
      <c r="B287" s="6" t="s">
        <v>126</v>
      </c>
      <c r="C287" s="4" t="s">
        <v>12</v>
      </c>
      <c r="D287" s="7">
        <v>863188</v>
      </c>
      <c r="E287" s="8">
        <v>46022</v>
      </c>
      <c r="F287" s="12">
        <v>863188</v>
      </c>
      <c r="G287" s="10">
        <f t="shared" si="9"/>
        <v>863188</v>
      </c>
      <c r="H287" s="5">
        <f t="shared" si="8"/>
        <v>3.5716126668458073E-5</v>
      </c>
      <c r="J287" s="13"/>
    </row>
    <row r="288" spans="1:10" x14ac:dyDescent="0.25">
      <c r="A288" s="6" t="s">
        <v>54</v>
      </c>
      <c r="B288" s="6" t="s">
        <v>127</v>
      </c>
      <c r="C288" s="4" t="s">
        <v>12</v>
      </c>
      <c r="D288" s="7">
        <v>913847</v>
      </c>
      <c r="E288" s="8">
        <v>46022</v>
      </c>
      <c r="F288" s="12">
        <v>913847</v>
      </c>
      <c r="G288" s="10">
        <f t="shared" si="9"/>
        <v>913847</v>
      </c>
      <c r="H288" s="5">
        <f t="shared" si="8"/>
        <v>3.7812243923213025E-5</v>
      </c>
      <c r="J288" s="13"/>
    </row>
    <row r="289" spans="1:10" x14ac:dyDescent="0.25">
      <c r="A289" s="6" t="s">
        <v>55</v>
      </c>
      <c r="B289" s="6" t="s">
        <v>128</v>
      </c>
      <c r="C289" s="4" t="s">
        <v>12</v>
      </c>
      <c r="D289" s="7">
        <v>763044</v>
      </c>
      <c r="E289" s="8">
        <v>46022</v>
      </c>
      <c r="F289" s="12">
        <v>763044</v>
      </c>
      <c r="G289" s="10">
        <f t="shared" si="9"/>
        <v>763044</v>
      </c>
      <c r="H289" s="5">
        <f t="shared" si="8"/>
        <v>3.1572468752585672E-5</v>
      </c>
      <c r="J289" s="13"/>
    </row>
    <row r="290" spans="1:10" x14ac:dyDescent="0.25">
      <c r="A290" s="6" t="s">
        <v>56</v>
      </c>
      <c r="B290" s="6" t="s">
        <v>129</v>
      </c>
      <c r="C290" s="4" t="s">
        <v>12</v>
      </c>
      <c r="D290" s="7">
        <v>948709</v>
      </c>
      <c r="E290" s="8">
        <v>46022</v>
      </c>
      <c r="F290" s="12">
        <v>948709</v>
      </c>
      <c r="G290" s="10">
        <f t="shared" si="9"/>
        <v>948709</v>
      </c>
      <c r="H290" s="5">
        <f t="shared" si="8"/>
        <v>3.9254728767668446E-5</v>
      </c>
      <c r="J290" s="13"/>
    </row>
    <row r="291" spans="1:10" x14ac:dyDescent="0.25">
      <c r="A291" s="6" t="s">
        <v>57</v>
      </c>
      <c r="B291" s="6" t="s">
        <v>130</v>
      </c>
      <c r="C291" s="4" t="s">
        <v>12</v>
      </c>
      <c r="D291" s="7">
        <v>699103</v>
      </c>
      <c r="E291" s="8">
        <v>46022</v>
      </c>
      <c r="F291" s="12">
        <v>699103</v>
      </c>
      <c r="G291" s="10">
        <f t="shared" si="9"/>
        <v>699103</v>
      </c>
      <c r="H291" s="5">
        <f t="shared" si="8"/>
        <v>2.8926782233185636E-5</v>
      </c>
      <c r="J291" s="13"/>
    </row>
    <row r="292" spans="1:10" x14ac:dyDescent="0.25">
      <c r="A292" s="6" t="s">
        <v>58</v>
      </c>
      <c r="B292" s="6" t="s">
        <v>131</v>
      </c>
      <c r="C292" s="4" t="s">
        <v>12</v>
      </c>
      <c r="D292" s="7">
        <v>809537</v>
      </c>
      <c r="E292" s="8">
        <v>46022</v>
      </c>
      <c r="F292" s="12">
        <v>809537</v>
      </c>
      <c r="G292" s="10">
        <f t="shared" si="9"/>
        <v>809537</v>
      </c>
      <c r="H292" s="5">
        <f t="shared" si="8"/>
        <v>3.3496209440821164E-5</v>
      </c>
      <c r="J292" s="13"/>
    </row>
    <row r="293" spans="1:10" x14ac:dyDescent="0.25">
      <c r="A293" s="6" t="s">
        <v>59</v>
      </c>
      <c r="B293" s="6" t="s">
        <v>132</v>
      </c>
      <c r="C293" s="4" t="s">
        <v>12</v>
      </c>
      <c r="D293" s="7">
        <v>691083</v>
      </c>
      <c r="E293" s="8">
        <v>46022</v>
      </c>
      <c r="F293" s="12">
        <v>691083</v>
      </c>
      <c r="G293" s="10">
        <f t="shared" si="9"/>
        <v>691083</v>
      </c>
      <c r="H293" s="5">
        <f t="shared" si="8"/>
        <v>2.8594938722987354E-5</v>
      </c>
      <c r="J293" s="13"/>
    </row>
    <row r="294" spans="1:10" x14ac:dyDescent="0.25">
      <c r="A294" s="6" t="s">
        <v>60</v>
      </c>
      <c r="B294" s="6">
        <v>1128271157</v>
      </c>
      <c r="C294" s="4" t="s">
        <v>12</v>
      </c>
      <c r="D294" s="7">
        <v>320039</v>
      </c>
      <c r="E294" s="8">
        <v>46022</v>
      </c>
      <c r="F294" s="12">
        <v>320039</v>
      </c>
      <c r="G294" s="10">
        <f t="shared" si="9"/>
        <v>320039</v>
      </c>
      <c r="H294" s="5">
        <f t="shared" si="8"/>
        <v>1.3242252513759056E-5</v>
      </c>
      <c r="J294" s="13"/>
    </row>
    <row r="295" spans="1:10" x14ac:dyDescent="0.25">
      <c r="A295" s="6" t="s">
        <v>61</v>
      </c>
      <c r="B295" s="6" t="s">
        <v>133</v>
      </c>
      <c r="C295" s="4" t="s">
        <v>12</v>
      </c>
      <c r="D295" s="7">
        <v>703243</v>
      </c>
      <c r="E295" s="8">
        <v>46022</v>
      </c>
      <c r="F295" s="12">
        <v>703243</v>
      </c>
      <c r="G295" s="10">
        <f t="shared" si="9"/>
        <v>703243</v>
      </c>
      <c r="H295" s="5">
        <f t="shared" si="8"/>
        <v>2.9098082997801708E-5</v>
      </c>
      <c r="J295" s="13"/>
    </row>
    <row r="296" spans="1:10" x14ac:dyDescent="0.25">
      <c r="A296" s="6" t="s">
        <v>62</v>
      </c>
      <c r="B296" s="6" t="s">
        <v>134</v>
      </c>
      <c r="C296" s="4" t="s">
        <v>12</v>
      </c>
      <c r="D296" s="7">
        <v>5207500</v>
      </c>
      <c r="E296" s="8">
        <v>46022</v>
      </c>
      <c r="F296" s="12">
        <v>5207500</v>
      </c>
      <c r="G296" s="10">
        <f t="shared" si="9"/>
        <v>5207500</v>
      </c>
      <c r="H296" s="5">
        <f t="shared" si="8"/>
        <v>2.1547070814932021E-4</v>
      </c>
      <c r="J296" s="13"/>
    </row>
    <row r="297" spans="1:10" x14ac:dyDescent="0.25">
      <c r="A297" s="6" t="s">
        <v>63</v>
      </c>
      <c r="B297" s="6" t="s">
        <v>135</v>
      </c>
      <c r="C297" s="4" t="s">
        <v>12</v>
      </c>
      <c r="D297" s="7">
        <v>2508515</v>
      </c>
      <c r="E297" s="8">
        <v>46022</v>
      </c>
      <c r="F297" s="12">
        <v>2508515</v>
      </c>
      <c r="G297" s="10">
        <f t="shared" si="9"/>
        <v>2508515</v>
      </c>
      <c r="H297" s="5">
        <f t="shared" si="8"/>
        <v>1.0379481583354623E-4</v>
      </c>
      <c r="J297" s="13"/>
    </row>
    <row r="298" spans="1:10" x14ac:dyDescent="0.25">
      <c r="A298" s="6" t="s">
        <v>64</v>
      </c>
      <c r="B298" s="6" t="s">
        <v>136</v>
      </c>
      <c r="C298" s="4" t="s">
        <v>12</v>
      </c>
      <c r="D298" s="7">
        <v>695023</v>
      </c>
      <c r="E298" s="8">
        <v>46022</v>
      </c>
      <c r="F298" s="12">
        <v>695023</v>
      </c>
      <c r="G298" s="10">
        <f t="shared" si="9"/>
        <v>695023</v>
      </c>
      <c r="H298" s="5">
        <f t="shared" si="8"/>
        <v>2.875796408834661E-5</v>
      </c>
      <c r="J298" s="13"/>
    </row>
    <row r="299" spans="1:10" x14ac:dyDescent="0.25">
      <c r="A299" s="6" t="s">
        <v>65</v>
      </c>
      <c r="B299" s="6" t="s">
        <v>137</v>
      </c>
      <c r="C299" s="4" t="s">
        <v>12</v>
      </c>
      <c r="D299" s="7">
        <v>736705</v>
      </c>
      <c r="E299" s="8">
        <v>46022</v>
      </c>
      <c r="F299" s="12">
        <v>736705</v>
      </c>
      <c r="G299" s="10">
        <f t="shared" si="9"/>
        <v>736705</v>
      </c>
      <c r="H299" s="5">
        <f t="shared" si="8"/>
        <v>3.0482640047459423E-5</v>
      </c>
      <c r="J299" s="13"/>
    </row>
    <row r="300" spans="1:10" x14ac:dyDescent="0.25">
      <c r="A300" s="6" t="s">
        <v>66</v>
      </c>
      <c r="B300" s="6" t="s">
        <v>138</v>
      </c>
      <c r="C300" s="4" t="s">
        <v>12</v>
      </c>
      <c r="D300" s="7">
        <v>765758</v>
      </c>
      <c r="E300" s="8">
        <v>46022</v>
      </c>
      <c r="F300" s="12">
        <v>765758</v>
      </c>
      <c r="G300" s="10">
        <f t="shared" si="9"/>
        <v>765758</v>
      </c>
      <c r="H300" s="5">
        <f t="shared" si="8"/>
        <v>3.1684765920500651E-5</v>
      </c>
      <c r="J300" s="13"/>
    </row>
    <row r="301" spans="1:10" x14ac:dyDescent="0.25">
      <c r="A301" s="6" t="s">
        <v>67</v>
      </c>
      <c r="B301" s="6" t="s">
        <v>139</v>
      </c>
      <c r="C301" s="4" t="s">
        <v>12</v>
      </c>
      <c r="D301" s="7">
        <v>1391849</v>
      </c>
      <c r="E301" s="8">
        <v>46022</v>
      </c>
      <c r="F301" s="12">
        <v>1391849</v>
      </c>
      <c r="G301" s="10">
        <f t="shared" si="9"/>
        <v>1391849</v>
      </c>
      <c r="H301" s="5">
        <f t="shared" si="8"/>
        <v>5.7590530900993411E-5</v>
      </c>
      <c r="J301" s="13"/>
    </row>
    <row r="302" spans="1:10" x14ac:dyDescent="0.25">
      <c r="A302" s="6" t="s">
        <v>68</v>
      </c>
      <c r="B302" s="6" t="s">
        <v>140</v>
      </c>
      <c r="C302" s="4" t="s">
        <v>12</v>
      </c>
      <c r="D302" s="7">
        <v>869934</v>
      </c>
      <c r="E302" s="8">
        <v>46022</v>
      </c>
      <c r="F302" s="12">
        <v>869934</v>
      </c>
      <c r="G302" s="10">
        <f t="shared" si="9"/>
        <v>869934</v>
      </c>
      <c r="H302" s="5">
        <f t="shared" si="8"/>
        <v>3.5995255885390442E-5</v>
      </c>
      <c r="J302" s="13"/>
    </row>
    <row r="303" spans="1:10" x14ac:dyDescent="0.25">
      <c r="A303" s="6" t="s">
        <v>69</v>
      </c>
      <c r="B303" s="6" t="s">
        <v>141</v>
      </c>
      <c r="C303" s="4" t="s">
        <v>12</v>
      </c>
      <c r="D303" s="7">
        <v>926079</v>
      </c>
      <c r="E303" s="8">
        <v>46022</v>
      </c>
      <c r="F303" s="12">
        <v>926079</v>
      </c>
      <c r="G303" s="10">
        <f t="shared" si="9"/>
        <v>926079</v>
      </c>
      <c r="H303" s="5">
        <f t="shared" si="8"/>
        <v>3.8318367341759829E-5</v>
      </c>
      <c r="J303" s="13"/>
    </row>
    <row r="304" spans="1:10" x14ac:dyDescent="0.25">
      <c r="A304" s="6" t="s">
        <v>70</v>
      </c>
      <c r="B304" s="6" t="s">
        <v>142</v>
      </c>
      <c r="C304" s="4" t="s">
        <v>12</v>
      </c>
      <c r="D304" s="7">
        <v>870505</v>
      </c>
      <c r="E304" s="8">
        <v>46022</v>
      </c>
      <c r="F304" s="12">
        <v>870505</v>
      </c>
      <c r="G304" s="10">
        <f t="shared" si="9"/>
        <v>870505</v>
      </c>
      <c r="H304" s="5">
        <f t="shared" si="8"/>
        <v>3.6018882150268645E-5</v>
      </c>
      <c r="J304" s="13"/>
    </row>
    <row r="305" spans="1:10" x14ac:dyDescent="0.25">
      <c r="A305" s="6" t="s">
        <v>71</v>
      </c>
      <c r="B305" s="6" t="s">
        <v>143</v>
      </c>
      <c r="C305" s="4" t="s">
        <v>12</v>
      </c>
      <c r="D305" s="7">
        <v>269365</v>
      </c>
      <c r="E305" s="8">
        <v>46022</v>
      </c>
      <c r="F305" s="12">
        <v>269365</v>
      </c>
      <c r="G305" s="10">
        <f t="shared" si="9"/>
        <v>269365</v>
      </c>
      <c r="H305" s="5">
        <f t="shared" si="8"/>
        <v>1.1145514604059844E-5</v>
      </c>
      <c r="J305" s="13"/>
    </row>
    <row r="306" spans="1:10" x14ac:dyDescent="0.25">
      <c r="A306" s="6" t="s">
        <v>72</v>
      </c>
      <c r="B306" s="6" t="s">
        <v>144</v>
      </c>
      <c r="C306" s="4" t="s">
        <v>12</v>
      </c>
      <c r="D306" s="7">
        <v>765211</v>
      </c>
      <c r="E306" s="8">
        <v>46022</v>
      </c>
      <c r="F306" s="12">
        <v>765211</v>
      </c>
      <c r="G306" s="10">
        <f t="shared" si="9"/>
        <v>765211</v>
      </c>
      <c r="H306" s="5">
        <f t="shared" si="8"/>
        <v>3.1662132703533264E-5</v>
      </c>
      <c r="J306" s="13"/>
    </row>
    <row r="307" spans="1:10" x14ac:dyDescent="0.25">
      <c r="A307" s="6" t="s">
        <v>73</v>
      </c>
      <c r="B307" s="6" t="s">
        <v>145</v>
      </c>
      <c r="C307" s="4" t="s">
        <v>12</v>
      </c>
      <c r="D307" s="7">
        <v>669692</v>
      </c>
      <c r="E307" s="8">
        <v>46022</v>
      </c>
      <c r="F307" s="12">
        <v>669692</v>
      </c>
      <c r="G307" s="10">
        <f t="shared" si="9"/>
        <v>669692</v>
      </c>
      <c r="H307" s="5">
        <f t="shared" si="8"/>
        <v>2.7709843395474707E-5</v>
      </c>
      <c r="J307" s="13"/>
    </row>
    <row r="308" spans="1:10" x14ac:dyDescent="0.25">
      <c r="A308" s="6" t="s">
        <v>74</v>
      </c>
      <c r="B308" s="6" t="s">
        <v>146</v>
      </c>
      <c r="C308" s="4" t="s">
        <v>12</v>
      </c>
      <c r="D308" s="7">
        <v>1069381</v>
      </c>
      <c r="E308" s="8">
        <v>46022</v>
      </c>
      <c r="F308" s="12">
        <v>1069381</v>
      </c>
      <c r="G308" s="10">
        <f t="shared" si="9"/>
        <v>1069381</v>
      </c>
      <c r="H308" s="5">
        <f t="shared" si="8"/>
        <v>4.4247773663260333E-5</v>
      </c>
      <c r="J308" s="13"/>
    </row>
    <row r="309" spans="1:10" x14ac:dyDescent="0.25">
      <c r="A309" s="6" t="s">
        <v>75</v>
      </c>
      <c r="B309" s="6" t="s">
        <v>147</v>
      </c>
      <c r="C309" s="4" t="s">
        <v>12</v>
      </c>
      <c r="D309" s="7">
        <v>730671</v>
      </c>
      <c r="E309" s="8">
        <v>46022</v>
      </c>
      <c r="F309" s="12">
        <v>730671</v>
      </c>
      <c r="G309" s="10">
        <f t="shared" si="9"/>
        <v>730671</v>
      </c>
      <c r="H309" s="5">
        <f t="shared" si="8"/>
        <v>3.0232971251881314E-5</v>
      </c>
      <c r="J309" s="13"/>
    </row>
    <row r="310" spans="1:10" x14ac:dyDescent="0.25">
      <c r="A310" s="6" t="s">
        <v>76</v>
      </c>
      <c r="B310" s="6" t="s">
        <v>148</v>
      </c>
      <c r="C310" s="4" t="s">
        <v>12</v>
      </c>
      <c r="D310" s="7">
        <v>1549800</v>
      </c>
      <c r="E310" s="8">
        <v>46022</v>
      </c>
      <c r="F310" s="12">
        <v>1549800</v>
      </c>
      <c r="G310" s="10">
        <f t="shared" si="9"/>
        <v>1549800</v>
      </c>
      <c r="H310" s="5">
        <f t="shared" si="8"/>
        <v>6.4126068841059334E-5</v>
      </c>
      <c r="J310" s="13"/>
    </row>
    <row r="311" spans="1:10" x14ac:dyDescent="0.25">
      <c r="A311" s="6" t="s">
        <v>77</v>
      </c>
      <c r="B311" s="6" t="s">
        <v>149</v>
      </c>
      <c r="C311" s="4" t="s">
        <v>12</v>
      </c>
      <c r="D311" s="7">
        <v>722517</v>
      </c>
      <c r="E311" s="8">
        <v>46022</v>
      </c>
      <c r="F311" s="12">
        <v>722517</v>
      </c>
      <c r="G311" s="10">
        <f t="shared" si="9"/>
        <v>722517</v>
      </c>
      <c r="H311" s="5">
        <f t="shared" si="8"/>
        <v>2.9895583224180967E-5</v>
      </c>
      <c r="J311" s="13"/>
    </row>
    <row r="312" spans="1:10" x14ac:dyDescent="0.25">
      <c r="A312" s="6" t="s">
        <v>78</v>
      </c>
      <c r="B312" s="6" t="s">
        <v>150</v>
      </c>
      <c r="C312" s="4" t="s">
        <v>12</v>
      </c>
      <c r="D312" s="7">
        <v>1874700</v>
      </c>
      <c r="E312" s="8">
        <v>46022</v>
      </c>
      <c r="F312" s="12">
        <v>1874700</v>
      </c>
      <c r="G312" s="10">
        <f t="shared" si="9"/>
        <v>1874700</v>
      </c>
      <c r="H312" s="5">
        <f t="shared" si="8"/>
        <v>7.7569454933755275E-5</v>
      </c>
      <c r="J312" s="13"/>
    </row>
    <row r="313" spans="1:10" x14ac:dyDescent="0.25">
      <c r="A313" s="6" t="s">
        <v>79</v>
      </c>
      <c r="B313" s="6" t="s">
        <v>151</v>
      </c>
      <c r="C313" s="4" t="s">
        <v>12</v>
      </c>
      <c r="D313" s="7">
        <v>869321</v>
      </c>
      <c r="E313" s="8">
        <v>46022</v>
      </c>
      <c r="F313" s="12">
        <v>869321</v>
      </c>
      <c r="G313" s="10">
        <f t="shared" si="9"/>
        <v>869321</v>
      </c>
      <c r="H313" s="5">
        <f t="shared" si="8"/>
        <v>3.5969891786668302E-5</v>
      </c>
      <c r="J313" s="13"/>
    </row>
    <row r="314" spans="1:10" x14ac:dyDescent="0.25">
      <c r="A314" s="6" t="s">
        <v>80</v>
      </c>
      <c r="B314" s="6" t="s">
        <v>152</v>
      </c>
      <c r="C314" s="4" t="s">
        <v>12</v>
      </c>
      <c r="D314" s="7">
        <v>1124800</v>
      </c>
      <c r="E314" s="8">
        <v>46022</v>
      </c>
      <c r="F314" s="12">
        <v>1124800</v>
      </c>
      <c r="G314" s="10">
        <f t="shared" si="9"/>
        <v>1124800</v>
      </c>
      <c r="H314" s="5">
        <f t="shared" si="8"/>
        <v>4.6540845420327479E-5</v>
      </c>
      <c r="J314" s="13"/>
    </row>
    <row r="315" spans="1:10" x14ac:dyDescent="0.25">
      <c r="A315" s="6" t="s">
        <v>81</v>
      </c>
      <c r="B315" s="6" t="s">
        <v>153</v>
      </c>
      <c r="C315" s="4" t="s">
        <v>12</v>
      </c>
      <c r="D315" s="7">
        <v>710025</v>
      </c>
      <c r="E315" s="8">
        <v>46022</v>
      </c>
      <c r="F315" s="12">
        <v>710025</v>
      </c>
      <c r="G315" s="10">
        <f t="shared" si="9"/>
        <v>710025</v>
      </c>
      <c r="H315" s="5">
        <f t="shared" si="8"/>
        <v>2.9378701786600304E-5</v>
      </c>
      <c r="J315" s="13"/>
    </row>
    <row r="316" spans="1:10" x14ac:dyDescent="0.25">
      <c r="A316" s="6" t="s">
        <v>82</v>
      </c>
      <c r="B316" s="6" t="s">
        <v>154</v>
      </c>
      <c r="C316" s="4" t="s">
        <v>12</v>
      </c>
      <c r="D316" s="7">
        <v>1249800</v>
      </c>
      <c r="E316" s="8">
        <v>46022</v>
      </c>
      <c r="F316" s="12">
        <v>1249800</v>
      </c>
      <c r="G316" s="10">
        <f t="shared" si="9"/>
        <v>1249800</v>
      </c>
      <c r="H316" s="5">
        <f t="shared" si="8"/>
        <v>5.171296995583685E-5</v>
      </c>
      <c r="J316" s="13"/>
    </row>
    <row r="317" spans="1:10" x14ac:dyDescent="0.25">
      <c r="A317" s="6" t="s">
        <v>83</v>
      </c>
      <c r="B317" s="6" t="s">
        <v>155</v>
      </c>
      <c r="C317" s="4" t="s">
        <v>12</v>
      </c>
      <c r="D317" s="7">
        <v>1088242</v>
      </c>
      <c r="E317" s="8">
        <v>46022</v>
      </c>
      <c r="F317" s="12">
        <v>1088242</v>
      </c>
      <c r="G317" s="10">
        <f t="shared" si="9"/>
        <v>1088242</v>
      </c>
      <c r="H317" s="5">
        <f t="shared" si="8"/>
        <v>4.5028185190174268E-5</v>
      </c>
      <c r="J317" s="13"/>
    </row>
    <row r="318" spans="1:10" x14ac:dyDescent="0.25">
      <c r="A318" s="6" t="s">
        <v>84</v>
      </c>
      <c r="B318" s="6">
        <v>1130621082</v>
      </c>
      <c r="C318" s="4" t="s">
        <v>12</v>
      </c>
      <c r="D318" s="7">
        <v>700572</v>
      </c>
      <c r="E318" s="8">
        <v>46022</v>
      </c>
      <c r="F318" s="12">
        <v>700572</v>
      </c>
      <c r="G318" s="10">
        <f t="shared" si="9"/>
        <v>700572</v>
      </c>
      <c r="H318" s="5">
        <f t="shared" si="8"/>
        <v>2.8987565040726941E-5</v>
      </c>
      <c r="J318" s="13"/>
    </row>
    <row r="319" spans="1:10" x14ac:dyDescent="0.25">
      <c r="A319" s="6" t="s">
        <v>85</v>
      </c>
      <c r="B319" s="6" t="s">
        <v>156</v>
      </c>
      <c r="C319" s="4" t="s">
        <v>12</v>
      </c>
      <c r="D319" s="7">
        <v>1259408</v>
      </c>
      <c r="E319" s="8">
        <v>46022</v>
      </c>
      <c r="F319" s="12">
        <v>1259408</v>
      </c>
      <c r="G319" s="10">
        <f t="shared" si="9"/>
        <v>1259408</v>
      </c>
      <c r="H319" s="5">
        <f t="shared" si="8"/>
        <v>5.2110520136134237E-5</v>
      </c>
      <c r="J319" s="13"/>
    </row>
    <row r="320" spans="1:10" x14ac:dyDescent="0.25">
      <c r="A320" s="6"/>
      <c r="B320" s="6"/>
      <c r="C320" s="4"/>
      <c r="D320" s="12"/>
      <c r="E320" s="4"/>
      <c r="F320" s="12"/>
      <c r="G320" s="12"/>
      <c r="H320" s="5"/>
    </row>
    <row r="321" spans="1:10" s="17" customFormat="1" x14ac:dyDescent="0.25">
      <c r="A321" s="71" t="s">
        <v>157</v>
      </c>
      <c r="B321" s="71"/>
      <c r="C321" s="71"/>
      <c r="D321" s="14">
        <f>SUM(D24:D319)</f>
        <v>343287176</v>
      </c>
      <c r="E321" s="74" t="s">
        <v>158</v>
      </c>
      <c r="F321" s="75"/>
      <c r="G321" s="14">
        <f>SUM(G24:G319)</f>
        <v>343287176</v>
      </c>
      <c r="H321" s="15">
        <f>+G321/$G$1187</f>
        <v>1.4204192205722577E-2</v>
      </c>
      <c r="I321" s="16"/>
    </row>
    <row r="323" spans="1:10" s="17" customFormat="1" x14ac:dyDescent="0.25">
      <c r="A323" s="76" t="s">
        <v>159</v>
      </c>
      <c r="B323" s="76"/>
      <c r="C323" s="76"/>
      <c r="D323" s="76"/>
      <c r="E323" s="76"/>
      <c r="F323" s="76"/>
      <c r="G323" s="76"/>
      <c r="H323" s="18"/>
      <c r="I323" s="19"/>
    </row>
    <row r="324" spans="1:10" s="17" customFormat="1" x14ac:dyDescent="0.25">
      <c r="A324" s="20" t="s">
        <v>3</v>
      </c>
      <c r="B324" s="20" t="s">
        <v>4</v>
      </c>
      <c r="C324" s="20" t="s">
        <v>5</v>
      </c>
      <c r="D324" s="20" t="s">
        <v>6</v>
      </c>
      <c r="E324" s="20" t="s">
        <v>7</v>
      </c>
      <c r="F324" s="20" t="s">
        <v>8</v>
      </c>
      <c r="G324" s="20" t="s">
        <v>9</v>
      </c>
      <c r="H324" s="15" t="s">
        <v>10</v>
      </c>
      <c r="I324" s="19"/>
    </row>
    <row r="325" spans="1:10" x14ac:dyDescent="0.25">
      <c r="A325" s="6" t="s">
        <v>160</v>
      </c>
      <c r="B325" s="6">
        <v>800197268</v>
      </c>
      <c r="C325" s="4" t="s">
        <v>12</v>
      </c>
      <c r="D325" s="21">
        <v>46904000</v>
      </c>
      <c r="E325" s="8">
        <v>45483</v>
      </c>
      <c r="F325" s="12">
        <v>51688208</v>
      </c>
      <c r="G325" s="12">
        <v>51688208</v>
      </c>
      <c r="H325" s="5">
        <f t="shared" ref="H325:H336" si="10">+G325/$G$1187</f>
        <v>2.1387027903464919E-3</v>
      </c>
      <c r="J325" s="13"/>
    </row>
    <row r="326" spans="1:10" x14ac:dyDescent="0.25">
      <c r="A326" s="6" t="s">
        <v>160</v>
      </c>
      <c r="B326" s="6">
        <v>800197268</v>
      </c>
      <c r="C326" s="4" t="s">
        <v>12</v>
      </c>
      <c r="D326" s="21">
        <v>229596000</v>
      </c>
      <c r="E326" s="8">
        <v>45545</v>
      </c>
      <c r="F326" s="12">
        <v>252555600</v>
      </c>
      <c r="G326" s="12">
        <v>252555600</v>
      </c>
      <c r="H326" s="5">
        <f t="shared" si="10"/>
        <v>1.0449992122722315E-2</v>
      </c>
      <c r="J326" s="13"/>
    </row>
    <row r="327" spans="1:10" x14ac:dyDescent="0.25">
      <c r="A327" s="6" t="s">
        <v>160</v>
      </c>
      <c r="B327" s="6">
        <v>800197268</v>
      </c>
      <c r="C327" s="4" t="s">
        <v>12</v>
      </c>
      <c r="D327" s="21">
        <v>319822000</v>
      </c>
      <c r="E327" s="8">
        <v>45609</v>
      </c>
      <c r="F327" s="12">
        <v>351452395.80000001</v>
      </c>
      <c r="G327" s="12">
        <v>351452395.80000001</v>
      </c>
      <c r="H327" s="5">
        <f t="shared" si="10"/>
        <v>1.4542044475045833E-2</v>
      </c>
      <c r="J327" s="13"/>
    </row>
    <row r="328" spans="1:10" x14ac:dyDescent="0.25">
      <c r="A328" s="6" t="s">
        <v>160</v>
      </c>
      <c r="B328" s="6">
        <v>800197268</v>
      </c>
      <c r="C328" s="4" t="s">
        <v>12</v>
      </c>
      <c r="D328" s="21">
        <v>252813000</v>
      </c>
      <c r="E328" s="8">
        <v>45727</v>
      </c>
      <c r="F328" s="12">
        <v>270813285.60000002</v>
      </c>
      <c r="G328" s="12">
        <v>270813285.60000002</v>
      </c>
      <c r="H328" s="5">
        <f t="shared" si="10"/>
        <v>1.1205440311949325E-2</v>
      </c>
      <c r="J328" s="13"/>
    </row>
    <row r="329" spans="1:10" x14ac:dyDescent="0.25">
      <c r="A329" s="6" t="s">
        <v>160</v>
      </c>
      <c r="B329" s="6">
        <v>800197268</v>
      </c>
      <c r="C329" s="4" t="s">
        <v>12</v>
      </c>
      <c r="D329" s="21">
        <v>254770000</v>
      </c>
      <c r="E329" s="8">
        <v>45789</v>
      </c>
      <c r="F329" s="12">
        <v>269266413</v>
      </c>
      <c r="G329" s="12">
        <v>269266413</v>
      </c>
      <c r="H329" s="5">
        <f t="shared" si="10"/>
        <v>1.1141435370127186E-2</v>
      </c>
      <c r="J329" s="13"/>
    </row>
    <row r="330" spans="1:10" x14ac:dyDescent="0.25">
      <c r="A330" s="6" t="s">
        <v>160</v>
      </c>
      <c r="B330" s="6">
        <v>800197268</v>
      </c>
      <c r="C330" s="4" t="s">
        <v>12</v>
      </c>
      <c r="D330" s="21">
        <v>232804000</v>
      </c>
      <c r="E330" s="8">
        <v>45847</v>
      </c>
      <c r="F330" s="12">
        <v>245817743.59999999</v>
      </c>
      <c r="G330" s="12">
        <v>245817743.59999999</v>
      </c>
      <c r="H330" s="5">
        <f t="shared" si="10"/>
        <v>1.0171199863496884E-2</v>
      </c>
      <c r="J330" s="13"/>
    </row>
    <row r="331" spans="1:10" x14ac:dyDescent="0.25">
      <c r="A331" s="6" t="s">
        <v>160</v>
      </c>
      <c r="B331" s="6">
        <v>800197268</v>
      </c>
      <c r="C331" s="4" t="s">
        <v>12</v>
      </c>
      <c r="D331" s="21">
        <v>108622000</v>
      </c>
      <c r="E331" s="8">
        <v>45909</v>
      </c>
      <c r="F331" s="12">
        <v>114183446.40000001</v>
      </c>
      <c r="G331" s="12">
        <v>114183446.40000001</v>
      </c>
      <c r="H331" s="5">
        <f t="shared" si="10"/>
        <v>4.7245680373956692E-3</v>
      </c>
      <c r="J331" s="13"/>
    </row>
    <row r="332" spans="1:10" x14ac:dyDescent="0.25">
      <c r="A332" s="6" t="s">
        <v>160</v>
      </c>
      <c r="B332" s="6">
        <v>800197268</v>
      </c>
      <c r="C332" s="4" t="s">
        <v>12</v>
      </c>
      <c r="D332" s="21">
        <v>256876000</v>
      </c>
      <c r="E332" s="8">
        <v>45973</v>
      </c>
      <c r="F332" s="12">
        <v>263297900</v>
      </c>
      <c r="G332" s="12">
        <v>263297900</v>
      </c>
      <c r="H332" s="5">
        <f t="shared" si="10"/>
        <v>1.0894476229904733E-2</v>
      </c>
      <c r="J332" s="13"/>
    </row>
    <row r="333" spans="1:10" x14ac:dyDescent="0.25">
      <c r="A333" s="6" t="s">
        <v>160</v>
      </c>
      <c r="B333" s="6">
        <v>800197268</v>
      </c>
      <c r="C333" s="4" t="s">
        <v>12</v>
      </c>
      <c r="D333" s="21">
        <f>185952439.55-2287887.12</f>
        <v>183664552.43000001</v>
      </c>
      <c r="E333" s="8">
        <v>46032</v>
      </c>
      <c r="F333" s="12">
        <v>183664552.43000001</v>
      </c>
      <c r="G333" s="12">
        <v>183664552.43000001</v>
      </c>
      <c r="H333" s="5">
        <f t="shared" si="10"/>
        <v>7.5994875034123954E-3</v>
      </c>
      <c r="J333" s="13"/>
    </row>
    <row r="334" spans="1:10" x14ac:dyDescent="0.25">
      <c r="A334" s="6" t="s">
        <v>161</v>
      </c>
      <c r="B334" s="6">
        <v>890907106</v>
      </c>
      <c r="C334" s="4" t="s">
        <v>12</v>
      </c>
      <c r="D334" s="21">
        <v>123787792</v>
      </c>
      <c r="E334" s="8">
        <v>45291</v>
      </c>
      <c r="F334" s="12">
        <v>142009354.9824</v>
      </c>
      <c r="G334" s="12">
        <v>142009354.9824</v>
      </c>
      <c r="H334" s="5">
        <f t="shared" si="10"/>
        <v>5.8759205534106426E-3</v>
      </c>
      <c r="J334" s="13"/>
    </row>
    <row r="335" spans="1:10" x14ac:dyDescent="0.25">
      <c r="A335" s="6" t="s">
        <v>161</v>
      </c>
      <c r="B335" s="6">
        <v>890907106</v>
      </c>
      <c r="C335" s="4" t="s">
        <v>12</v>
      </c>
      <c r="D335" s="21">
        <v>172234200</v>
      </c>
      <c r="E335" s="8">
        <v>45657</v>
      </c>
      <c r="F335" s="12">
        <v>188803130.03999999</v>
      </c>
      <c r="G335" s="12">
        <v>188803130.03999999</v>
      </c>
      <c r="H335" s="5">
        <f t="shared" si="10"/>
        <v>7.8121064100867953E-3</v>
      </c>
      <c r="J335" s="13"/>
    </row>
    <row r="336" spans="1:10" ht="15.75" x14ac:dyDescent="0.25">
      <c r="A336" s="6" t="s">
        <v>161</v>
      </c>
      <c r="B336" s="6">
        <v>890907106</v>
      </c>
      <c r="C336" s="6"/>
      <c r="D336" s="22">
        <v>12605956</v>
      </c>
      <c r="E336" s="8">
        <v>45657</v>
      </c>
      <c r="F336" s="22">
        <v>12605956</v>
      </c>
      <c r="G336" s="22">
        <v>12605956</v>
      </c>
      <c r="H336" s="5">
        <f t="shared" si="10"/>
        <v>5.2159659456921205E-4</v>
      </c>
    </row>
    <row r="337" spans="1:10" x14ac:dyDescent="0.25">
      <c r="A337" s="6"/>
      <c r="B337" s="6"/>
      <c r="C337" s="6"/>
      <c r="D337" s="23"/>
      <c r="E337" s="23"/>
      <c r="F337" s="12"/>
      <c r="G337" s="12"/>
      <c r="H337" s="5"/>
    </row>
    <row r="338" spans="1:10" s="17" customFormat="1" x14ac:dyDescent="0.25">
      <c r="A338" s="71" t="s">
        <v>162</v>
      </c>
      <c r="B338" s="71"/>
      <c r="C338" s="71"/>
      <c r="D338" s="14">
        <f>SUM(D325:D337)</f>
        <v>2194499500.4300003</v>
      </c>
      <c r="E338" s="74" t="s">
        <v>163</v>
      </c>
      <c r="F338" s="75"/>
      <c r="G338" s="14">
        <f>SUM(G325:G337)</f>
        <v>2346157985.8524003</v>
      </c>
      <c r="H338" s="15">
        <f>+G338/$G$1187</f>
        <v>9.7076970262467491E-2</v>
      </c>
      <c r="I338" s="16"/>
    </row>
    <row r="340" spans="1:10" s="17" customFormat="1" x14ac:dyDescent="0.25">
      <c r="A340" s="70" t="s">
        <v>164</v>
      </c>
      <c r="B340" s="70"/>
      <c r="C340" s="70"/>
      <c r="D340" s="70"/>
      <c r="E340" s="70"/>
      <c r="F340" s="70"/>
      <c r="G340" s="70"/>
      <c r="H340" s="15"/>
      <c r="I340" s="19"/>
    </row>
    <row r="341" spans="1:10" s="17" customFormat="1" x14ac:dyDescent="0.25">
      <c r="A341" s="20" t="s">
        <v>3</v>
      </c>
      <c r="B341" s="20" t="s">
        <v>4</v>
      </c>
      <c r="C341" s="20" t="s">
        <v>5</v>
      </c>
      <c r="D341" s="20" t="s">
        <v>6</v>
      </c>
      <c r="E341" s="20" t="s">
        <v>7</v>
      </c>
      <c r="F341" s="20" t="s">
        <v>8</v>
      </c>
      <c r="G341" s="20" t="s">
        <v>9</v>
      </c>
      <c r="H341" s="15" t="s">
        <v>10</v>
      </c>
      <c r="I341" s="19"/>
    </row>
    <row r="342" spans="1:10" x14ac:dyDescent="0.25">
      <c r="A342" s="3" t="s">
        <v>165</v>
      </c>
      <c r="B342" s="6">
        <v>890903938</v>
      </c>
      <c r="C342" s="6" t="s">
        <v>12</v>
      </c>
      <c r="D342" s="23">
        <v>346218496.35000002</v>
      </c>
      <c r="E342" s="24" t="s">
        <v>166</v>
      </c>
      <c r="F342" s="12">
        <f>+D342</f>
        <v>346218496.35000002</v>
      </c>
      <c r="G342" s="12">
        <f>+F342</f>
        <v>346218496.35000002</v>
      </c>
      <c r="H342" s="5">
        <f t="shared" ref="H342:H360" si="11">+G342/$G$1187</f>
        <v>1.4325481436951962E-2</v>
      </c>
      <c r="J342" s="13"/>
    </row>
    <row r="343" spans="1:10" x14ac:dyDescent="0.25">
      <c r="A343" s="6" t="s">
        <v>165</v>
      </c>
      <c r="B343" s="6">
        <v>890903938</v>
      </c>
      <c r="C343" s="6" t="s">
        <v>12</v>
      </c>
      <c r="D343" s="23">
        <v>87444412.439999998</v>
      </c>
      <c r="E343" s="24" t="s">
        <v>166</v>
      </c>
      <c r="F343" s="12">
        <f>+D343</f>
        <v>87444412.439999998</v>
      </c>
      <c r="G343" s="12">
        <f t="shared" ref="G343:G360" si="12">+F343</f>
        <v>87444412.439999998</v>
      </c>
      <c r="H343" s="5">
        <f t="shared" si="11"/>
        <v>3.6181871285929953E-3</v>
      </c>
      <c r="J343" s="13"/>
    </row>
    <row r="344" spans="1:10" x14ac:dyDescent="0.25">
      <c r="A344" s="6" t="s">
        <v>165</v>
      </c>
      <c r="B344" s="6">
        <v>890903938</v>
      </c>
      <c r="C344" s="6" t="s">
        <v>12</v>
      </c>
      <c r="D344" s="12">
        <v>2852010249</v>
      </c>
      <c r="E344" s="6" t="s">
        <v>167</v>
      </c>
      <c r="F344" s="12">
        <v>2852010249</v>
      </c>
      <c r="G344" s="12">
        <f t="shared" si="12"/>
        <v>2852010249</v>
      </c>
      <c r="H344" s="5">
        <f t="shared" si="11"/>
        <v>0.11800761747501662</v>
      </c>
      <c r="J344" s="13"/>
    </row>
    <row r="345" spans="1:10" x14ac:dyDescent="0.25">
      <c r="A345" s="6" t="s">
        <v>165</v>
      </c>
      <c r="B345" s="6">
        <v>890903938</v>
      </c>
      <c r="C345" s="6" t="s">
        <v>12</v>
      </c>
      <c r="D345" s="23">
        <v>12295755</v>
      </c>
      <c r="E345" s="25" t="s">
        <v>168</v>
      </c>
      <c r="F345" s="12">
        <f>+(D345*5.59%)+D345</f>
        <v>12983087.704500001</v>
      </c>
      <c r="G345" s="12">
        <f t="shared" si="12"/>
        <v>12983087.704500001</v>
      </c>
      <c r="H345" s="5">
        <f t="shared" si="11"/>
        <v>5.3720117170491543E-4</v>
      </c>
      <c r="J345" s="13"/>
    </row>
    <row r="346" spans="1:10" x14ac:dyDescent="0.25">
      <c r="A346" s="6" t="s">
        <v>165</v>
      </c>
      <c r="B346" s="6">
        <v>890903938</v>
      </c>
      <c r="C346" s="6" t="s">
        <v>12</v>
      </c>
      <c r="D346" s="23">
        <v>35958000</v>
      </c>
      <c r="E346" s="25" t="s">
        <v>168</v>
      </c>
      <c r="F346" s="12">
        <f>+(D346*5.59%)+D346</f>
        <v>37968052.200000003</v>
      </c>
      <c r="G346" s="12">
        <f t="shared" si="12"/>
        <v>37968052.200000003</v>
      </c>
      <c r="H346" s="5">
        <f t="shared" si="11"/>
        <v>1.5710039547929631E-3</v>
      </c>
      <c r="J346" s="13"/>
    </row>
    <row r="347" spans="1:10" x14ac:dyDescent="0.25">
      <c r="A347" s="6" t="s">
        <v>165</v>
      </c>
      <c r="B347" s="6">
        <v>890903938</v>
      </c>
      <c r="C347" s="6" t="s">
        <v>12</v>
      </c>
      <c r="D347" s="23">
        <v>212000000</v>
      </c>
      <c r="E347" s="24" t="s">
        <v>169</v>
      </c>
      <c r="F347" s="12">
        <f>+(D347*4.8%)+D347</f>
        <v>222176000</v>
      </c>
      <c r="G347" s="12">
        <f t="shared" si="12"/>
        <v>222176000</v>
      </c>
      <c r="H347" s="5">
        <f t="shared" si="11"/>
        <v>9.1929755264106312E-3</v>
      </c>
      <c r="J347" s="13"/>
    </row>
    <row r="348" spans="1:10" x14ac:dyDescent="0.25">
      <c r="A348" s="6" t="s">
        <v>165</v>
      </c>
      <c r="B348" s="6">
        <v>890903938</v>
      </c>
      <c r="C348" s="6" t="s">
        <v>12</v>
      </c>
      <c r="D348" s="23">
        <v>212000000</v>
      </c>
      <c r="E348" s="24" t="s">
        <v>169</v>
      </c>
      <c r="F348" s="12">
        <f>+(D348*4.8%)+D348</f>
        <v>222176000</v>
      </c>
      <c r="G348" s="12">
        <f t="shared" si="12"/>
        <v>222176000</v>
      </c>
      <c r="H348" s="5">
        <f t="shared" si="11"/>
        <v>9.1929755264106312E-3</v>
      </c>
      <c r="J348" s="13"/>
    </row>
    <row r="349" spans="1:10" x14ac:dyDescent="0.25">
      <c r="A349" s="6" t="s">
        <v>170</v>
      </c>
      <c r="B349" s="6">
        <v>890300279</v>
      </c>
      <c r="C349" s="6" t="s">
        <v>12</v>
      </c>
      <c r="D349" s="23">
        <v>134455135.80000001</v>
      </c>
      <c r="E349" s="6" t="s">
        <v>171</v>
      </c>
      <c r="F349" s="12">
        <v>134455135.80000001</v>
      </c>
      <c r="G349" s="12">
        <f t="shared" si="12"/>
        <v>134455135.80000001</v>
      </c>
      <c r="H349" s="5">
        <f t="shared" si="11"/>
        <v>5.5633496543713908E-3</v>
      </c>
      <c r="J349" s="13"/>
    </row>
    <row r="350" spans="1:10" x14ac:dyDescent="0.25">
      <c r="A350" s="6" t="s">
        <v>170</v>
      </c>
      <c r="B350" s="6">
        <v>890300279</v>
      </c>
      <c r="C350" s="6" t="s">
        <v>12</v>
      </c>
      <c r="D350" s="23">
        <v>121026808.09</v>
      </c>
      <c r="E350" s="6" t="s">
        <v>171</v>
      </c>
      <c r="F350" s="12">
        <v>121026808.09</v>
      </c>
      <c r="G350" s="12">
        <f t="shared" si="12"/>
        <v>121026808.09</v>
      </c>
      <c r="H350" s="5">
        <f t="shared" si="11"/>
        <v>5.0077257886133797E-3</v>
      </c>
      <c r="J350" s="13"/>
    </row>
    <row r="351" spans="1:10" x14ac:dyDescent="0.25">
      <c r="A351" s="6" t="s">
        <v>172</v>
      </c>
      <c r="B351" s="6">
        <v>890903937</v>
      </c>
      <c r="C351" s="6" t="s">
        <v>12</v>
      </c>
      <c r="D351" s="23">
        <v>33575391</v>
      </c>
      <c r="E351" s="6" t="s">
        <v>173</v>
      </c>
      <c r="F351" s="12">
        <f>+D351</f>
        <v>33575391</v>
      </c>
      <c r="G351" s="12">
        <f t="shared" si="12"/>
        <v>33575391</v>
      </c>
      <c r="H351" s="5">
        <f t="shared" si="11"/>
        <v>1.389248828643363E-3</v>
      </c>
      <c r="J351" s="13"/>
    </row>
    <row r="352" spans="1:10" x14ac:dyDescent="0.25">
      <c r="A352" s="6" t="s">
        <v>172</v>
      </c>
      <c r="B352" s="6">
        <v>890903937</v>
      </c>
      <c r="C352" s="6" t="s">
        <v>12</v>
      </c>
      <c r="D352" s="23">
        <v>161000000</v>
      </c>
      <c r="E352" s="6" t="s">
        <v>173</v>
      </c>
      <c r="F352" s="12">
        <f>+D352</f>
        <v>161000000</v>
      </c>
      <c r="G352" s="12">
        <f t="shared" si="12"/>
        <v>161000000</v>
      </c>
      <c r="H352" s="5">
        <f t="shared" si="11"/>
        <v>6.6616964017360636E-3</v>
      </c>
      <c r="J352" s="13"/>
    </row>
    <row r="353" spans="1:10" x14ac:dyDescent="0.25">
      <c r="A353" s="6" t="s">
        <v>174</v>
      </c>
      <c r="B353" s="6">
        <v>860035827</v>
      </c>
      <c r="C353" s="6" t="s">
        <v>12</v>
      </c>
      <c r="D353" s="23">
        <v>39285300</v>
      </c>
      <c r="E353" s="6" t="s">
        <v>175</v>
      </c>
      <c r="F353" s="12">
        <v>39285300</v>
      </c>
      <c r="G353" s="12">
        <f t="shared" si="12"/>
        <v>39285300</v>
      </c>
      <c r="H353" s="5">
        <f t="shared" si="11"/>
        <v>1.6255077121187689E-3</v>
      </c>
      <c r="J353" s="13"/>
    </row>
    <row r="354" spans="1:10" x14ac:dyDescent="0.25">
      <c r="A354" s="6" t="s">
        <v>176</v>
      </c>
      <c r="B354" s="6">
        <v>860034313</v>
      </c>
      <c r="C354" s="6" t="s">
        <v>12</v>
      </c>
      <c r="D354" s="23">
        <v>502981772.15999997</v>
      </c>
      <c r="E354" s="6" t="s">
        <v>177</v>
      </c>
      <c r="F354" s="23">
        <v>502981772.15999997</v>
      </c>
      <c r="G354" s="12">
        <f t="shared" si="12"/>
        <v>502981772.15999997</v>
      </c>
      <c r="H354" s="5">
        <f t="shared" si="11"/>
        <v>2.0811874917621744E-2</v>
      </c>
      <c r="J354" s="13"/>
    </row>
    <row r="355" spans="1:10" x14ac:dyDescent="0.25">
      <c r="A355" s="6" t="s">
        <v>176</v>
      </c>
      <c r="B355" s="6">
        <v>860034313</v>
      </c>
      <c r="C355" s="6" t="s">
        <v>12</v>
      </c>
      <c r="D355" s="23">
        <v>145810000</v>
      </c>
      <c r="E355" s="6" t="s">
        <v>178</v>
      </c>
      <c r="F355" s="12">
        <f>+(D355*5.12%)+D355</f>
        <v>153275472</v>
      </c>
      <c r="G355" s="12">
        <f t="shared" si="12"/>
        <v>153275472</v>
      </c>
      <c r="H355" s="5">
        <f t="shared" si="11"/>
        <v>6.3420786353838307E-3</v>
      </c>
      <c r="J355" s="13"/>
    </row>
    <row r="356" spans="1:10" x14ac:dyDescent="0.25">
      <c r="A356" s="6" t="s">
        <v>176</v>
      </c>
      <c r="B356" s="6">
        <v>860034313</v>
      </c>
      <c r="C356" s="6" t="s">
        <v>12</v>
      </c>
      <c r="D356" s="23">
        <v>12726870</v>
      </c>
      <c r="E356" s="6" t="s">
        <v>178</v>
      </c>
      <c r="F356" s="12">
        <f>+(D356*5.12%)+D356</f>
        <v>13378485.744000001</v>
      </c>
      <c r="G356" s="12">
        <f t="shared" si="12"/>
        <v>13378485.744000001</v>
      </c>
      <c r="H356" s="5">
        <f t="shared" si="11"/>
        <v>5.5356155491603743E-4</v>
      </c>
      <c r="J356" s="13"/>
    </row>
    <row r="357" spans="1:10" x14ac:dyDescent="0.25">
      <c r="A357" s="6" t="s">
        <v>179</v>
      </c>
      <c r="B357" s="6">
        <v>860002964</v>
      </c>
      <c r="C357" s="6" t="s">
        <v>12</v>
      </c>
      <c r="D357" s="23">
        <v>42870468</v>
      </c>
      <c r="E357" s="6" t="s">
        <v>180</v>
      </c>
      <c r="F357" s="23">
        <v>42870468</v>
      </c>
      <c r="G357" s="12">
        <f t="shared" si="12"/>
        <v>42870468</v>
      </c>
      <c r="H357" s="5">
        <f t="shared" si="11"/>
        <v>1.7738511951325532E-3</v>
      </c>
      <c r="J357" s="13"/>
    </row>
    <row r="358" spans="1:10" x14ac:dyDescent="0.25">
      <c r="A358" s="6" t="s">
        <v>179</v>
      </c>
      <c r="B358" s="6">
        <v>860002964</v>
      </c>
      <c r="C358" s="6" t="s">
        <v>12</v>
      </c>
      <c r="D358" s="23">
        <v>20337982</v>
      </c>
      <c r="E358" s="6" t="s">
        <v>178</v>
      </c>
      <c r="F358" s="12">
        <f>+(D358*5.12%)+D358</f>
        <v>21379286.678399999</v>
      </c>
      <c r="G358" s="12">
        <f t="shared" si="12"/>
        <v>21379286.678399999</v>
      </c>
      <c r="H358" s="5">
        <f t="shared" si="11"/>
        <v>8.8461066544832944E-4</v>
      </c>
      <c r="J358" s="13"/>
    </row>
    <row r="359" spans="1:10" x14ac:dyDescent="0.25">
      <c r="A359" s="6" t="s">
        <v>179</v>
      </c>
      <c r="B359" s="6">
        <v>860002964</v>
      </c>
      <c r="C359" s="6" t="s">
        <v>12</v>
      </c>
      <c r="D359" s="23">
        <v>236599262</v>
      </c>
      <c r="E359" s="6" t="s">
        <v>181</v>
      </c>
      <c r="F359" s="23">
        <v>236599262</v>
      </c>
      <c r="G359" s="12">
        <f t="shared" si="12"/>
        <v>236599262</v>
      </c>
      <c r="H359" s="5">
        <f t="shared" si="11"/>
        <v>9.7897667845888714E-3</v>
      </c>
      <c r="J359" s="13"/>
    </row>
    <row r="360" spans="1:10" x14ac:dyDescent="0.25">
      <c r="A360" s="6" t="s">
        <v>179</v>
      </c>
      <c r="B360" s="6">
        <v>860002964</v>
      </c>
      <c r="C360" s="6" t="s">
        <v>12</v>
      </c>
      <c r="D360" s="23">
        <v>47845182</v>
      </c>
      <c r="E360" s="6" t="s">
        <v>178</v>
      </c>
      <c r="F360" s="12">
        <f>+(D360*5.12%)+D360</f>
        <v>50294855.318400003</v>
      </c>
      <c r="G360" s="12">
        <f t="shared" si="12"/>
        <v>50294855.318400003</v>
      </c>
      <c r="H360" s="5">
        <f t="shared" si="11"/>
        <v>2.0810500416175233E-3</v>
      </c>
      <c r="J360" s="13"/>
    </row>
    <row r="361" spans="1:10" x14ac:dyDescent="0.25">
      <c r="A361" s="6"/>
      <c r="B361" s="6"/>
      <c r="C361" s="6"/>
      <c r="D361" s="6"/>
      <c r="E361" s="6"/>
      <c r="F361" s="6"/>
      <c r="G361" s="6"/>
      <c r="H361" s="5"/>
      <c r="J361" s="26"/>
    </row>
    <row r="362" spans="1:10" s="17" customFormat="1" x14ac:dyDescent="0.25">
      <c r="A362" s="71" t="s">
        <v>182</v>
      </c>
      <c r="B362" s="71"/>
      <c r="C362" s="71"/>
      <c r="D362" s="14">
        <f>SUM(D342:D361)</f>
        <v>5256441083.8400002</v>
      </c>
      <c r="E362" s="74" t="s">
        <v>183</v>
      </c>
      <c r="F362" s="75"/>
      <c r="G362" s="14">
        <f>SUM(G342:G361)</f>
        <v>5291098534.485301</v>
      </c>
      <c r="H362" s="15">
        <f>+G362/$G$1187</f>
        <v>0.21892976440007261</v>
      </c>
      <c r="I362" s="16"/>
    </row>
    <row r="365" spans="1:10" s="17" customFormat="1" x14ac:dyDescent="0.25">
      <c r="A365" s="70" t="s">
        <v>184</v>
      </c>
      <c r="B365" s="70"/>
      <c r="C365" s="70"/>
      <c r="D365" s="70"/>
      <c r="E365" s="70"/>
      <c r="F365" s="70"/>
      <c r="G365" s="70"/>
      <c r="H365" s="15"/>
      <c r="I365" s="19"/>
    </row>
    <row r="366" spans="1:10" s="17" customFormat="1" x14ac:dyDescent="0.25">
      <c r="A366" s="20" t="s">
        <v>3</v>
      </c>
      <c r="B366" s="20" t="s">
        <v>4</v>
      </c>
      <c r="C366" s="20" t="s">
        <v>5</v>
      </c>
      <c r="D366" s="20" t="s">
        <v>6</v>
      </c>
      <c r="E366" s="20" t="s">
        <v>7</v>
      </c>
      <c r="F366" s="20" t="s">
        <v>8</v>
      </c>
      <c r="G366" s="20" t="s">
        <v>9</v>
      </c>
      <c r="H366" s="15" t="s">
        <v>10</v>
      </c>
      <c r="I366" s="19"/>
    </row>
    <row r="367" spans="1:10" x14ac:dyDescent="0.25">
      <c r="A367" s="6" t="s">
        <v>185</v>
      </c>
      <c r="B367" s="6">
        <v>890937023</v>
      </c>
      <c r="C367" s="6" t="s">
        <v>186</v>
      </c>
      <c r="D367" s="12">
        <v>9113599344.5203514</v>
      </c>
      <c r="E367" s="6" t="s">
        <v>187</v>
      </c>
      <c r="F367" s="12">
        <v>9113599344.5203514</v>
      </c>
      <c r="G367" s="12">
        <v>9113599344.5203514</v>
      </c>
      <c r="H367" s="5">
        <f t="shared" ref="H367:H372" si="13">+G367/$G$1187</f>
        <v>0.37709336621276629</v>
      </c>
      <c r="J367" s="13"/>
    </row>
    <row r="368" spans="1:10" x14ac:dyDescent="0.25">
      <c r="A368" s="6" t="s">
        <v>188</v>
      </c>
      <c r="B368" s="6">
        <v>3343775</v>
      </c>
      <c r="C368" s="6" t="s">
        <v>186</v>
      </c>
      <c r="D368" s="12">
        <v>151936.3619301939</v>
      </c>
      <c r="E368" s="6" t="s">
        <v>187</v>
      </c>
      <c r="F368" s="12">
        <v>151936.3619301939</v>
      </c>
      <c r="G368" s="12">
        <v>151936.3619301939</v>
      </c>
      <c r="H368" s="5">
        <f t="shared" si="13"/>
        <v>6.2866702830014969E-6</v>
      </c>
      <c r="J368" s="13"/>
    </row>
    <row r="369" spans="1:10" x14ac:dyDescent="0.25">
      <c r="A369" s="6" t="s">
        <v>189</v>
      </c>
      <c r="B369" s="6">
        <v>901030513</v>
      </c>
      <c r="C369" s="6" t="s">
        <v>186</v>
      </c>
      <c r="D369" s="12">
        <v>151936.3619301939</v>
      </c>
      <c r="E369" s="6" t="s">
        <v>187</v>
      </c>
      <c r="F369" s="12">
        <v>151936.3619301939</v>
      </c>
      <c r="G369" s="12">
        <v>151936.3619301939</v>
      </c>
      <c r="H369" s="5">
        <f t="shared" si="13"/>
        <v>6.2866702830014969E-6</v>
      </c>
      <c r="J369" s="13"/>
    </row>
    <row r="370" spans="1:10" x14ac:dyDescent="0.25">
      <c r="A370" s="6" t="s">
        <v>190</v>
      </c>
      <c r="B370" s="6">
        <v>419100</v>
      </c>
      <c r="C370" s="6" t="s">
        <v>186</v>
      </c>
      <c r="D370" s="12">
        <v>151936.3619301939</v>
      </c>
      <c r="E370" s="6" t="s">
        <v>187</v>
      </c>
      <c r="F370" s="12">
        <v>151936.3619301939</v>
      </c>
      <c r="G370" s="12">
        <v>151936.3619301939</v>
      </c>
      <c r="H370" s="5">
        <f t="shared" si="13"/>
        <v>6.2866702830014969E-6</v>
      </c>
      <c r="J370" s="13"/>
    </row>
    <row r="371" spans="1:10" x14ac:dyDescent="0.25">
      <c r="A371" s="6" t="s">
        <v>191</v>
      </c>
      <c r="B371" s="6">
        <v>1126018751</v>
      </c>
      <c r="C371" s="6" t="s">
        <v>186</v>
      </c>
      <c r="D371" s="12">
        <v>151936.3619301939</v>
      </c>
      <c r="E371" s="6" t="s">
        <v>187</v>
      </c>
      <c r="F371" s="12">
        <v>151936.3619301939</v>
      </c>
      <c r="G371" s="12">
        <v>151936.3619301939</v>
      </c>
      <c r="H371" s="5">
        <f t="shared" si="13"/>
        <v>6.2866702830014969E-6</v>
      </c>
      <c r="J371" s="13"/>
    </row>
    <row r="372" spans="1:10" x14ac:dyDescent="0.25">
      <c r="A372" s="6" t="s">
        <v>192</v>
      </c>
      <c r="B372" s="6">
        <v>1126018752</v>
      </c>
      <c r="C372" s="6" t="s">
        <v>186</v>
      </c>
      <c r="D372" s="12">
        <v>151936.3619301939</v>
      </c>
      <c r="E372" s="6" t="s">
        <v>187</v>
      </c>
      <c r="F372" s="12">
        <v>151936.3619301939</v>
      </c>
      <c r="G372" s="12">
        <v>151936.3619301939</v>
      </c>
      <c r="H372" s="5">
        <f t="shared" si="13"/>
        <v>6.2866702830014969E-6</v>
      </c>
      <c r="J372" s="13"/>
    </row>
    <row r="373" spans="1:10" x14ac:dyDescent="0.25">
      <c r="A373" s="6"/>
      <c r="B373" s="6"/>
      <c r="C373" s="6"/>
      <c r="D373" s="6"/>
      <c r="E373" s="6"/>
      <c r="F373" s="6"/>
      <c r="G373" s="6"/>
      <c r="H373" s="5"/>
    </row>
    <row r="374" spans="1:10" s="17" customFormat="1" x14ac:dyDescent="0.25">
      <c r="A374" s="71" t="s">
        <v>193</v>
      </c>
      <c r="B374" s="71"/>
      <c r="C374" s="71"/>
      <c r="D374" s="14">
        <f>SUM(D367:D373)</f>
        <v>9114359026.3300056</v>
      </c>
      <c r="E374" s="74" t="s">
        <v>194</v>
      </c>
      <c r="F374" s="75"/>
      <c r="G374" s="14">
        <f>SUM(G367:G373)</f>
        <v>9114359026.3300056</v>
      </c>
      <c r="H374" s="15">
        <f>+G374/$G$1187</f>
        <v>0.37712479956418143</v>
      </c>
      <c r="I374" s="16"/>
    </row>
    <row r="377" spans="1:10" s="17" customFormat="1" x14ac:dyDescent="0.25">
      <c r="A377" s="70" t="s">
        <v>195</v>
      </c>
      <c r="B377" s="70"/>
      <c r="C377" s="70"/>
      <c r="D377" s="70"/>
      <c r="E377" s="70"/>
      <c r="F377" s="70"/>
      <c r="G377" s="70"/>
      <c r="H377" s="15"/>
      <c r="I377" s="19"/>
      <c r="J377" s="27"/>
    </row>
    <row r="378" spans="1:10" s="17" customFormat="1" x14ac:dyDescent="0.25">
      <c r="A378" s="20" t="s">
        <v>3</v>
      </c>
      <c r="B378" s="20" t="s">
        <v>4</v>
      </c>
      <c r="C378" s="20" t="s">
        <v>5</v>
      </c>
      <c r="D378" s="20" t="s">
        <v>6</v>
      </c>
      <c r="E378" s="20" t="s">
        <v>7</v>
      </c>
      <c r="F378" s="20" t="s">
        <v>8</v>
      </c>
      <c r="G378" s="20" t="s">
        <v>9</v>
      </c>
      <c r="H378" s="15" t="s">
        <v>10</v>
      </c>
      <c r="I378" s="19"/>
    </row>
    <row r="379" spans="1:10" x14ac:dyDescent="0.25">
      <c r="A379" s="6" t="s">
        <v>196</v>
      </c>
      <c r="B379" s="6">
        <v>890935487</v>
      </c>
      <c r="C379" s="6" t="s">
        <v>197</v>
      </c>
      <c r="D379" s="12">
        <v>2053403.55</v>
      </c>
      <c r="E379" s="28">
        <v>45819</v>
      </c>
      <c r="F379" s="12">
        <v>2170242.211995</v>
      </c>
      <c r="G379" s="12">
        <v>2170242.211995</v>
      </c>
      <c r="H379" s="5">
        <f t="shared" ref="H379:H442" si="14">+G379/$G$1187</f>
        <v>8.9798103941259676E-5</v>
      </c>
      <c r="J379" s="13"/>
    </row>
    <row r="380" spans="1:10" x14ac:dyDescent="0.25">
      <c r="A380" s="6" t="s">
        <v>198</v>
      </c>
      <c r="B380" s="6">
        <v>900765334</v>
      </c>
      <c r="C380" s="6" t="s">
        <v>197</v>
      </c>
      <c r="D380" s="12">
        <v>3458400</v>
      </c>
      <c r="E380" s="28">
        <v>45625</v>
      </c>
      <c r="F380" s="12">
        <v>3800435.76</v>
      </c>
      <c r="G380" s="12">
        <v>3800435.76</v>
      </c>
      <c r="H380" s="5">
        <f t="shared" si="14"/>
        <v>1.5725061631938547E-4</v>
      </c>
      <c r="J380" s="13"/>
    </row>
    <row r="381" spans="1:10" x14ac:dyDescent="0.25">
      <c r="A381" s="6" t="s">
        <v>199</v>
      </c>
      <c r="B381" s="6">
        <v>1152435472</v>
      </c>
      <c r="C381" s="6" t="s">
        <v>197</v>
      </c>
      <c r="D381" s="12">
        <v>-547000</v>
      </c>
      <c r="E381" s="28">
        <v>45735</v>
      </c>
      <c r="F381" s="12">
        <v>-585946.4</v>
      </c>
      <c r="G381" s="12">
        <v>-585946.4</v>
      </c>
      <c r="H381" s="5">
        <f t="shared" si="14"/>
        <v>-2.4244702015467083E-5</v>
      </c>
      <c r="J381" s="13"/>
    </row>
    <row r="382" spans="1:10" x14ac:dyDescent="0.25">
      <c r="A382" s="6" t="s">
        <v>199</v>
      </c>
      <c r="B382" s="6">
        <v>1152435472</v>
      </c>
      <c r="C382" s="6" t="s">
        <v>197</v>
      </c>
      <c r="D382" s="12">
        <v>3094000</v>
      </c>
      <c r="E382" s="28">
        <v>45672</v>
      </c>
      <c r="F382" s="12">
        <v>3377410.4</v>
      </c>
      <c r="G382" s="12">
        <v>3377410.4</v>
      </c>
      <c r="H382" s="5">
        <f t="shared" si="14"/>
        <v>1.3974709757059601E-4</v>
      </c>
      <c r="J382" s="13"/>
    </row>
    <row r="383" spans="1:10" x14ac:dyDescent="0.25">
      <c r="A383" s="6" t="s">
        <v>199</v>
      </c>
      <c r="B383" s="6">
        <v>1152435472</v>
      </c>
      <c r="C383" s="6" t="s">
        <v>197</v>
      </c>
      <c r="D383" s="12">
        <v>3094000</v>
      </c>
      <c r="E383" s="28">
        <v>45654</v>
      </c>
      <c r="F383" s="12">
        <v>3391642.8</v>
      </c>
      <c r="G383" s="12">
        <v>3391642.8</v>
      </c>
      <c r="H383" s="5">
        <f t="shared" si="14"/>
        <v>1.4033599153250948E-4</v>
      </c>
      <c r="J383" s="13"/>
    </row>
    <row r="384" spans="1:10" x14ac:dyDescent="0.25">
      <c r="A384" s="6" t="s">
        <v>199</v>
      </c>
      <c r="B384" s="6">
        <v>1152435472</v>
      </c>
      <c r="C384" s="6" t="s">
        <v>197</v>
      </c>
      <c r="D384" s="12">
        <v>3387930</v>
      </c>
      <c r="E384" s="28">
        <v>45703</v>
      </c>
      <c r="F384" s="12">
        <v>3667773.0180000002</v>
      </c>
      <c r="G384" s="12">
        <v>3667773.0180000002</v>
      </c>
      <c r="H384" s="5">
        <f t="shared" si="14"/>
        <v>1.517614305366163E-4</v>
      </c>
      <c r="J384" s="13"/>
    </row>
    <row r="385" spans="1:10" x14ac:dyDescent="0.25">
      <c r="A385" s="6" t="s">
        <v>199</v>
      </c>
      <c r="B385" s="6">
        <v>1152435472</v>
      </c>
      <c r="C385" s="6" t="s">
        <v>197</v>
      </c>
      <c r="D385" s="12">
        <v>3387930</v>
      </c>
      <c r="E385" s="28">
        <v>45725</v>
      </c>
      <c r="F385" s="12">
        <v>3629150.6159999999</v>
      </c>
      <c r="G385" s="12">
        <v>3629150.6159999999</v>
      </c>
      <c r="H385" s="5">
        <f t="shared" si="14"/>
        <v>1.5016335155258024E-4</v>
      </c>
      <c r="J385" s="13"/>
    </row>
    <row r="386" spans="1:10" x14ac:dyDescent="0.25">
      <c r="A386" s="6" t="s">
        <v>199</v>
      </c>
      <c r="B386" s="6">
        <v>1152435472</v>
      </c>
      <c r="C386" s="6" t="s">
        <v>197</v>
      </c>
      <c r="D386" s="12">
        <v>8500000</v>
      </c>
      <c r="E386" s="28">
        <v>45728</v>
      </c>
      <c r="F386" s="12">
        <v>9105200</v>
      </c>
      <c r="G386" s="12">
        <v>9105200</v>
      </c>
      <c r="H386" s="5">
        <f t="shared" si="14"/>
        <v>3.7674582656575903E-4</v>
      </c>
      <c r="J386" s="13"/>
    </row>
    <row r="387" spans="1:10" x14ac:dyDescent="0.25">
      <c r="A387" s="6" t="s">
        <v>200</v>
      </c>
      <c r="B387" s="6">
        <v>901265302</v>
      </c>
      <c r="C387" s="6" t="s">
        <v>197</v>
      </c>
      <c r="D387" s="12">
        <v>20800</v>
      </c>
      <c r="E387" s="28">
        <v>45625</v>
      </c>
      <c r="F387" s="12">
        <v>22857.119999999999</v>
      </c>
      <c r="G387" s="12">
        <v>22857.119999999999</v>
      </c>
      <c r="H387" s="5">
        <f t="shared" si="14"/>
        <v>9.4575896930465471E-7</v>
      </c>
      <c r="J387" s="13"/>
    </row>
    <row r="388" spans="1:10" x14ac:dyDescent="0.25">
      <c r="A388" s="6" t="s">
        <v>200</v>
      </c>
      <c r="B388" s="6">
        <v>901265302</v>
      </c>
      <c r="C388" s="6" t="s">
        <v>197</v>
      </c>
      <c r="D388" s="12">
        <v>20800</v>
      </c>
      <c r="E388" s="28">
        <v>45625</v>
      </c>
      <c r="F388" s="12">
        <v>22857.119999999999</v>
      </c>
      <c r="G388" s="12">
        <v>22857.119999999999</v>
      </c>
      <c r="H388" s="5">
        <f t="shared" si="14"/>
        <v>9.4575896930465471E-7</v>
      </c>
      <c r="J388" s="13"/>
    </row>
    <row r="389" spans="1:10" x14ac:dyDescent="0.25">
      <c r="A389" s="6" t="s">
        <v>200</v>
      </c>
      <c r="B389" s="6">
        <v>901265302</v>
      </c>
      <c r="C389" s="6" t="s">
        <v>197</v>
      </c>
      <c r="D389" s="12">
        <v>20800</v>
      </c>
      <c r="E389" s="28">
        <v>45625</v>
      </c>
      <c r="F389" s="12">
        <v>22857.119999999999</v>
      </c>
      <c r="G389" s="12">
        <v>22857.119999999999</v>
      </c>
      <c r="H389" s="5">
        <f t="shared" si="14"/>
        <v>9.4575896930465471E-7</v>
      </c>
      <c r="J389" s="13"/>
    </row>
    <row r="390" spans="1:10" x14ac:dyDescent="0.25">
      <c r="A390" s="6" t="s">
        <v>200</v>
      </c>
      <c r="B390" s="6">
        <v>901265302</v>
      </c>
      <c r="C390" s="6" t="s">
        <v>197</v>
      </c>
      <c r="D390" s="12">
        <v>20800</v>
      </c>
      <c r="E390" s="28">
        <v>45625</v>
      </c>
      <c r="F390" s="12">
        <v>22857.119999999999</v>
      </c>
      <c r="G390" s="12">
        <v>22857.119999999999</v>
      </c>
      <c r="H390" s="5">
        <f t="shared" si="14"/>
        <v>9.4575896930465471E-7</v>
      </c>
      <c r="J390" s="13"/>
    </row>
    <row r="391" spans="1:10" x14ac:dyDescent="0.25">
      <c r="A391" s="6" t="s">
        <v>200</v>
      </c>
      <c r="B391" s="6">
        <v>901265302</v>
      </c>
      <c r="C391" s="6" t="s">
        <v>197</v>
      </c>
      <c r="D391" s="12">
        <v>20800</v>
      </c>
      <c r="E391" s="28">
        <v>45625</v>
      </c>
      <c r="F391" s="12">
        <v>22857.119999999999</v>
      </c>
      <c r="G391" s="12">
        <v>22857.119999999999</v>
      </c>
      <c r="H391" s="5">
        <f t="shared" si="14"/>
        <v>9.4575896930465471E-7</v>
      </c>
      <c r="J391" s="13"/>
    </row>
    <row r="392" spans="1:10" x14ac:dyDescent="0.25">
      <c r="A392" s="6" t="s">
        <v>201</v>
      </c>
      <c r="B392" s="6">
        <v>901671828</v>
      </c>
      <c r="C392" s="6" t="s">
        <v>197</v>
      </c>
      <c r="D392" s="12">
        <v>907151</v>
      </c>
      <c r="E392" s="28">
        <v>45593</v>
      </c>
      <c r="F392" s="12">
        <v>995688.93760000006</v>
      </c>
      <c r="G392" s="12">
        <v>995688.93760000006</v>
      </c>
      <c r="H392" s="5">
        <f t="shared" si="14"/>
        <v>4.1198617471169716E-5</v>
      </c>
      <c r="J392" s="13"/>
    </row>
    <row r="393" spans="1:10" x14ac:dyDescent="0.25">
      <c r="A393" s="6" t="s">
        <v>201</v>
      </c>
      <c r="B393" s="6">
        <v>901671828</v>
      </c>
      <c r="C393" s="6" t="s">
        <v>197</v>
      </c>
      <c r="D393" s="12">
        <v>2415920</v>
      </c>
      <c r="E393" s="28">
        <v>45649</v>
      </c>
      <c r="F393" s="12">
        <v>2648331.5040000002</v>
      </c>
      <c r="G393" s="12">
        <v>2648331.5040000002</v>
      </c>
      <c r="H393" s="5">
        <f t="shared" si="14"/>
        <v>1.0958000280000658E-4</v>
      </c>
      <c r="J393" s="13"/>
    </row>
    <row r="394" spans="1:10" x14ac:dyDescent="0.25">
      <c r="A394" s="6" t="s">
        <v>201</v>
      </c>
      <c r="B394" s="6">
        <v>901671828</v>
      </c>
      <c r="C394" s="6" t="s">
        <v>197</v>
      </c>
      <c r="D394" s="12">
        <v>1614485</v>
      </c>
      <c r="E394" s="28">
        <v>45649</v>
      </c>
      <c r="F394" s="12">
        <v>1769798.4569999999</v>
      </c>
      <c r="G394" s="12">
        <v>1769798.4569999999</v>
      </c>
      <c r="H394" s="5">
        <f t="shared" si="14"/>
        <v>7.3228944178850539E-5</v>
      </c>
      <c r="J394" s="13"/>
    </row>
    <row r="395" spans="1:10" x14ac:dyDescent="0.25">
      <c r="A395" s="6" t="s">
        <v>201</v>
      </c>
      <c r="B395" s="6">
        <v>901671828</v>
      </c>
      <c r="C395" s="6" t="s">
        <v>197</v>
      </c>
      <c r="D395" s="12">
        <v>494799</v>
      </c>
      <c r="E395" s="28">
        <v>45676</v>
      </c>
      <c r="F395" s="12">
        <v>540122.58840000001</v>
      </c>
      <c r="G395" s="12">
        <v>540122.58840000001</v>
      </c>
      <c r="H395" s="5">
        <f t="shared" si="14"/>
        <v>2.2348650333171734E-5</v>
      </c>
      <c r="J395" s="13"/>
    </row>
    <row r="396" spans="1:10" x14ac:dyDescent="0.25">
      <c r="A396" s="6" t="s">
        <v>201</v>
      </c>
      <c r="B396" s="6">
        <v>901671828</v>
      </c>
      <c r="C396" s="6" t="s">
        <v>197</v>
      </c>
      <c r="D396" s="12">
        <v>2708618</v>
      </c>
      <c r="E396" s="28">
        <v>45677</v>
      </c>
      <c r="F396" s="12">
        <v>2956727.4087999999</v>
      </c>
      <c r="G396" s="12">
        <v>2956727.4087999999</v>
      </c>
      <c r="H396" s="5">
        <f t="shared" si="14"/>
        <v>1.223404990069401E-4</v>
      </c>
      <c r="J396" s="13"/>
    </row>
    <row r="397" spans="1:10" x14ac:dyDescent="0.25">
      <c r="A397" s="6" t="s">
        <v>201</v>
      </c>
      <c r="B397" s="6">
        <v>901671828</v>
      </c>
      <c r="C397" s="6" t="s">
        <v>197</v>
      </c>
      <c r="D397" s="12">
        <v>2850321</v>
      </c>
      <c r="E397" s="28">
        <v>45677</v>
      </c>
      <c r="F397" s="12">
        <v>3111410.4035999998</v>
      </c>
      <c r="G397" s="12">
        <v>3111410.4035999998</v>
      </c>
      <c r="H397" s="5">
        <f t="shared" si="14"/>
        <v>1.2874081670798929E-4</v>
      </c>
      <c r="J397" s="13"/>
    </row>
    <row r="398" spans="1:10" x14ac:dyDescent="0.25">
      <c r="A398" s="6" t="s">
        <v>201</v>
      </c>
      <c r="B398" s="6">
        <v>901671828</v>
      </c>
      <c r="C398" s="6" t="s">
        <v>197</v>
      </c>
      <c r="D398" s="12">
        <v>7140902</v>
      </c>
      <c r="E398" s="28">
        <v>45685</v>
      </c>
      <c r="F398" s="12">
        <v>7795008.6232000003</v>
      </c>
      <c r="G398" s="12">
        <v>7795008.6232000003</v>
      </c>
      <c r="H398" s="5">
        <f t="shared" si="14"/>
        <v>3.2253404283647848E-4</v>
      </c>
      <c r="J398" s="13"/>
    </row>
    <row r="399" spans="1:10" x14ac:dyDescent="0.25">
      <c r="A399" s="6" t="s">
        <v>201</v>
      </c>
      <c r="B399" s="6">
        <v>901671828</v>
      </c>
      <c r="C399" s="6" t="s">
        <v>197</v>
      </c>
      <c r="D399" s="12">
        <v>3707359.33</v>
      </c>
      <c r="E399" s="28">
        <v>45697</v>
      </c>
      <c r="F399" s="12">
        <v>4013587.2106579999</v>
      </c>
      <c r="G399" s="12">
        <v>4013587.2106579999</v>
      </c>
      <c r="H399" s="5">
        <f t="shared" si="14"/>
        <v>1.6607018310120674E-4</v>
      </c>
      <c r="J399" s="13"/>
    </row>
    <row r="400" spans="1:10" x14ac:dyDescent="0.25">
      <c r="A400" s="6" t="s">
        <v>201</v>
      </c>
      <c r="B400" s="6">
        <v>901671828</v>
      </c>
      <c r="C400" s="6" t="s">
        <v>197</v>
      </c>
      <c r="D400" s="12">
        <v>6142160.6699999999</v>
      </c>
      <c r="E400" s="28">
        <v>45704</v>
      </c>
      <c r="F400" s="12">
        <v>6649503.1413420001</v>
      </c>
      <c r="G400" s="12">
        <v>6649503.1413420001</v>
      </c>
      <c r="H400" s="5">
        <f t="shared" si="14"/>
        <v>2.7513646677025254E-4</v>
      </c>
      <c r="J400" s="13"/>
    </row>
    <row r="401" spans="1:10" x14ac:dyDescent="0.25">
      <c r="A401" s="6" t="s">
        <v>201</v>
      </c>
      <c r="B401" s="6">
        <v>901671828</v>
      </c>
      <c r="C401" s="6" t="s">
        <v>197</v>
      </c>
      <c r="D401" s="12">
        <v>383061</v>
      </c>
      <c r="E401" s="28">
        <v>45705</v>
      </c>
      <c r="F401" s="12">
        <v>414701.83860000002</v>
      </c>
      <c r="G401" s="12">
        <v>414701.83860000002</v>
      </c>
      <c r="H401" s="5">
        <f t="shared" si="14"/>
        <v>1.7159116434751241E-5</v>
      </c>
      <c r="J401" s="13"/>
    </row>
    <row r="402" spans="1:10" x14ac:dyDescent="0.25">
      <c r="A402" s="6" t="s">
        <v>201</v>
      </c>
      <c r="B402" s="6">
        <v>901671828</v>
      </c>
      <c r="C402" s="6" t="s">
        <v>197</v>
      </c>
      <c r="D402" s="12">
        <v>4924760</v>
      </c>
      <c r="E402" s="28">
        <v>45725</v>
      </c>
      <c r="F402" s="12">
        <v>5275402.9120000005</v>
      </c>
      <c r="G402" s="12">
        <v>5275402.9120000005</v>
      </c>
      <c r="H402" s="5">
        <f t="shared" si="14"/>
        <v>2.1828032668682208E-4</v>
      </c>
      <c r="J402" s="13"/>
    </row>
    <row r="403" spans="1:10" x14ac:dyDescent="0.25">
      <c r="A403" s="6" t="s">
        <v>201</v>
      </c>
      <c r="B403" s="6">
        <v>901671828</v>
      </c>
      <c r="C403" s="6" t="s">
        <v>197</v>
      </c>
      <c r="D403" s="12">
        <v>9551595.25</v>
      </c>
      <c r="E403" s="28">
        <v>45725</v>
      </c>
      <c r="F403" s="12">
        <v>10231668.831800001</v>
      </c>
      <c r="G403" s="12">
        <v>10231668.831800001</v>
      </c>
      <c r="H403" s="5">
        <f t="shared" si="14"/>
        <v>4.2335572323327393E-4</v>
      </c>
      <c r="J403" s="13"/>
    </row>
    <row r="404" spans="1:10" x14ac:dyDescent="0.25">
      <c r="A404" s="6" t="s">
        <v>201</v>
      </c>
      <c r="B404" s="6">
        <v>901671828</v>
      </c>
      <c r="C404" s="6" t="s">
        <v>197</v>
      </c>
      <c r="D404" s="12">
        <v>2468187.5</v>
      </c>
      <c r="E404" s="28">
        <v>45725</v>
      </c>
      <c r="F404" s="12">
        <v>2643922.4500000002</v>
      </c>
      <c r="G404" s="12">
        <v>2643922.4500000002</v>
      </c>
      <c r="H404" s="5">
        <f t="shared" si="14"/>
        <v>1.093975693890323E-4</v>
      </c>
      <c r="J404" s="13"/>
    </row>
    <row r="405" spans="1:10" x14ac:dyDescent="0.25">
      <c r="A405" s="6" t="s">
        <v>201</v>
      </c>
      <c r="B405" s="6">
        <v>901671828</v>
      </c>
      <c r="C405" s="6" t="s">
        <v>197</v>
      </c>
      <c r="D405" s="12">
        <v>5909712</v>
      </c>
      <c r="E405" s="28">
        <v>45746</v>
      </c>
      <c r="F405" s="12">
        <v>6330483.4944000002</v>
      </c>
      <c r="G405" s="12">
        <v>6330483.4944000002</v>
      </c>
      <c r="H405" s="5">
        <f t="shared" si="14"/>
        <v>2.6193639202418649E-4</v>
      </c>
      <c r="J405" s="13"/>
    </row>
    <row r="406" spans="1:10" x14ac:dyDescent="0.25">
      <c r="A406" s="6" t="s">
        <v>201</v>
      </c>
      <c r="B406" s="6">
        <v>901671828</v>
      </c>
      <c r="C406" s="6" t="s">
        <v>197</v>
      </c>
      <c r="D406" s="12">
        <v>2415920</v>
      </c>
      <c r="E406" s="28">
        <v>45746</v>
      </c>
      <c r="F406" s="12">
        <v>2587933.5040000002</v>
      </c>
      <c r="G406" s="12">
        <v>2587933.5040000002</v>
      </c>
      <c r="H406" s="5">
        <f t="shared" si="14"/>
        <v>1.0708091497844102E-4</v>
      </c>
      <c r="J406" s="13"/>
    </row>
    <row r="407" spans="1:10" x14ac:dyDescent="0.25">
      <c r="A407" s="6" t="s">
        <v>201</v>
      </c>
      <c r="B407" s="6">
        <v>901671828</v>
      </c>
      <c r="C407" s="6" t="s">
        <v>197</v>
      </c>
      <c r="D407" s="12">
        <v>909160</v>
      </c>
      <c r="E407" s="28">
        <v>45753</v>
      </c>
      <c r="F407" s="12">
        <v>969164.56</v>
      </c>
      <c r="G407" s="12">
        <v>969164.56</v>
      </c>
      <c r="H407" s="5">
        <f t="shared" si="14"/>
        <v>4.0101118397777118E-5</v>
      </c>
      <c r="J407" s="13"/>
    </row>
    <row r="408" spans="1:10" x14ac:dyDescent="0.25">
      <c r="A408" s="6" t="s">
        <v>201</v>
      </c>
      <c r="B408" s="6">
        <v>901671828</v>
      </c>
      <c r="C408" s="6" t="s">
        <v>197</v>
      </c>
      <c r="D408" s="12">
        <v>3628526</v>
      </c>
      <c r="E408" s="28">
        <v>45774</v>
      </c>
      <c r="F408" s="12">
        <v>3868008.716</v>
      </c>
      <c r="G408" s="12">
        <v>3868008.716</v>
      </c>
      <c r="H408" s="5">
        <f t="shared" si="14"/>
        <v>1.6004658226870144E-4</v>
      </c>
      <c r="J408" s="13"/>
    </row>
    <row r="409" spans="1:10" x14ac:dyDescent="0.25">
      <c r="A409" s="6" t="s">
        <v>201</v>
      </c>
      <c r="B409" s="6">
        <v>901671828</v>
      </c>
      <c r="C409" s="6" t="s">
        <v>197</v>
      </c>
      <c r="D409" s="12">
        <v>547400</v>
      </c>
      <c r="E409" s="28">
        <v>45774</v>
      </c>
      <c r="F409" s="12">
        <v>583528.4</v>
      </c>
      <c r="G409" s="12">
        <v>583528.4</v>
      </c>
      <c r="H409" s="5">
        <f t="shared" si="14"/>
        <v>2.414465243845219E-5</v>
      </c>
      <c r="J409" s="13"/>
    </row>
    <row r="410" spans="1:10" x14ac:dyDescent="0.25">
      <c r="A410" s="6" t="s">
        <v>201</v>
      </c>
      <c r="B410" s="6">
        <v>901671828</v>
      </c>
      <c r="C410" s="6" t="s">
        <v>197</v>
      </c>
      <c r="D410" s="12">
        <v>59500</v>
      </c>
      <c r="E410" s="28">
        <v>45766</v>
      </c>
      <c r="F410" s="12">
        <v>63427</v>
      </c>
      <c r="G410" s="12">
        <v>63427</v>
      </c>
      <c r="H410" s="5">
        <f t="shared" si="14"/>
        <v>2.6244187433100206E-6</v>
      </c>
      <c r="J410" s="13"/>
    </row>
    <row r="411" spans="1:10" x14ac:dyDescent="0.25">
      <c r="A411" s="6" t="s">
        <v>201</v>
      </c>
      <c r="B411" s="6">
        <v>901671828</v>
      </c>
      <c r="C411" s="6" t="s">
        <v>197</v>
      </c>
      <c r="D411" s="12">
        <v>1132880</v>
      </c>
      <c r="E411" s="28">
        <v>45779</v>
      </c>
      <c r="F411" s="12">
        <v>1200966.088</v>
      </c>
      <c r="G411" s="12">
        <v>1200966.088</v>
      </c>
      <c r="H411" s="5">
        <f t="shared" si="14"/>
        <v>4.9692369360476007E-5</v>
      </c>
      <c r="J411" s="13"/>
    </row>
    <row r="412" spans="1:10" x14ac:dyDescent="0.25">
      <c r="A412" s="6" t="s">
        <v>201</v>
      </c>
      <c r="B412" s="6">
        <v>901671828</v>
      </c>
      <c r="C412" s="6" t="s">
        <v>197</v>
      </c>
      <c r="D412" s="12">
        <v>2857290</v>
      </c>
      <c r="E412" s="28">
        <v>45794</v>
      </c>
      <c r="F412" s="12">
        <v>3029013.1290000002</v>
      </c>
      <c r="G412" s="12">
        <v>3029013.1290000002</v>
      </c>
      <c r="H412" s="5">
        <f t="shared" si="14"/>
        <v>1.2533146498304719E-4</v>
      </c>
      <c r="J412" s="13"/>
    </row>
    <row r="413" spans="1:10" x14ac:dyDescent="0.25">
      <c r="A413" s="6" t="s">
        <v>201</v>
      </c>
      <c r="B413" s="6">
        <v>901671828</v>
      </c>
      <c r="C413" s="6" t="s">
        <v>197</v>
      </c>
      <c r="D413" s="12">
        <v>1306620</v>
      </c>
      <c r="E413" s="28">
        <v>45815</v>
      </c>
      <c r="F413" s="12">
        <v>1380966.6780000001</v>
      </c>
      <c r="G413" s="12">
        <v>1380966.6780000001</v>
      </c>
      <c r="H413" s="5">
        <f t="shared" si="14"/>
        <v>5.7140253104037307E-5</v>
      </c>
      <c r="J413" s="13"/>
    </row>
    <row r="414" spans="1:10" x14ac:dyDescent="0.25">
      <c r="A414" s="6" t="s">
        <v>201</v>
      </c>
      <c r="B414" s="6">
        <v>901671828</v>
      </c>
      <c r="C414" s="6" t="s">
        <v>197</v>
      </c>
      <c r="D414" s="12">
        <v>5663474</v>
      </c>
      <c r="E414" s="28">
        <v>45815</v>
      </c>
      <c r="F414" s="12">
        <v>5985725.6705999998</v>
      </c>
      <c r="G414" s="12">
        <v>5985725.6705999998</v>
      </c>
      <c r="H414" s="5">
        <f t="shared" si="14"/>
        <v>2.4767134882990814E-4</v>
      </c>
      <c r="J414" s="13"/>
    </row>
    <row r="415" spans="1:10" x14ac:dyDescent="0.25">
      <c r="A415" s="6" t="s">
        <v>201</v>
      </c>
      <c r="B415" s="6">
        <v>901671828</v>
      </c>
      <c r="C415" s="6" t="s">
        <v>197</v>
      </c>
      <c r="D415" s="12">
        <v>1649330</v>
      </c>
      <c r="E415" s="28">
        <v>45823</v>
      </c>
      <c r="F415" s="12">
        <v>1743176.8770000001</v>
      </c>
      <c r="G415" s="12">
        <v>1743176.8770000001</v>
      </c>
      <c r="H415" s="5">
        <f t="shared" si="14"/>
        <v>7.212742316211434E-5</v>
      </c>
      <c r="J415" s="13"/>
    </row>
    <row r="416" spans="1:10" x14ac:dyDescent="0.25">
      <c r="A416" s="6" t="s">
        <v>201</v>
      </c>
      <c r="B416" s="6">
        <v>901671828</v>
      </c>
      <c r="C416" s="6" t="s">
        <v>197</v>
      </c>
      <c r="D416" s="12">
        <v>874650</v>
      </c>
      <c r="E416" s="28">
        <v>45823</v>
      </c>
      <c r="F416" s="12">
        <v>924417.58499999996</v>
      </c>
      <c r="G416" s="12">
        <v>924417.58499999996</v>
      </c>
      <c r="H416" s="5">
        <f t="shared" si="14"/>
        <v>3.8249622979478523E-5</v>
      </c>
      <c r="J416" s="13"/>
    </row>
    <row r="417" spans="1:10" x14ac:dyDescent="0.25">
      <c r="A417" s="6" t="s">
        <v>201</v>
      </c>
      <c r="B417" s="6">
        <v>901671828</v>
      </c>
      <c r="C417" s="6" t="s">
        <v>197</v>
      </c>
      <c r="D417" s="12">
        <v>2715296.62</v>
      </c>
      <c r="E417" s="28">
        <v>45846</v>
      </c>
      <c r="F417" s="12">
        <v>2867081.7010580003</v>
      </c>
      <c r="G417" s="12">
        <v>2867081.7010580003</v>
      </c>
      <c r="H417" s="5">
        <f t="shared" si="14"/>
        <v>1.1863122889081611E-4</v>
      </c>
      <c r="J417" s="13"/>
    </row>
    <row r="418" spans="1:10" x14ac:dyDescent="0.25">
      <c r="A418" s="6" t="s">
        <v>201</v>
      </c>
      <c r="B418" s="6">
        <v>901671828</v>
      </c>
      <c r="C418" s="6" t="s">
        <v>197</v>
      </c>
      <c r="D418" s="12">
        <v>1570800</v>
      </c>
      <c r="E418" s="28">
        <v>45846</v>
      </c>
      <c r="F418" s="12">
        <v>1658607.72</v>
      </c>
      <c r="G418" s="12">
        <v>1658607.72</v>
      </c>
      <c r="H418" s="5">
        <f t="shared" si="14"/>
        <v>6.8628205467177988E-5</v>
      </c>
      <c r="J418" s="13"/>
    </row>
    <row r="419" spans="1:10" x14ac:dyDescent="0.25">
      <c r="A419" s="6" t="s">
        <v>201</v>
      </c>
      <c r="B419" s="6">
        <v>901671828</v>
      </c>
      <c r="C419" s="6" t="s">
        <v>197</v>
      </c>
      <c r="D419" s="12">
        <v>3345120</v>
      </c>
      <c r="E419" s="28">
        <v>45846</v>
      </c>
      <c r="F419" s="12">
        <v>3532112.2080000001</v>
      </c>
      <c r="G419" s="12">
        <v>3532112.2080000001</v>
      </c>
      <c r="H419" s="5">
        <f t="shared" si="14"/>
        <v>1.461481937053517E-4</v>
      </c>
      <c r="J419" s="13"/>
    </row>
    <row r="420" spans="1:10" x14ac:dyDescent="0.25">
      <c r="A420" s="6" t="s">
        <v>201</v>
      </c>
      <c r="B420" s="6">
        <v>901671828</v>
      </c>
      <c r="C420" s="6" t="s">
        <v>197</v>
      </c>
      <c r="D420" s="12">
        <v>1132880</v>
      </c>
      <c r="E420" s="28">
        <v>45846</v>
      </c>
      <c r="F420" s="12">
        <v>1196207.9920000001</v>
      </c>
      <c r="G420" s="12">
        <v>1196207.9920000001</v>
      </c>
      <c r="H420" s="5">
        <f t="shared" si="14"/>
        <v>4.949549363996474E-5</v>
      </c>
      <c r="J420" s="13"/>
    </row>
    <row r="421" spans="1:10" x14ac:dyDescent="0.25">
      <c r="A421" s="6" t="s">
        <v>201</v>
      </c>
      <c r="B421" s="6">
        <v>901671828</v>
      </c>
      <c r="C421" s="6" t="s">
        <v>197</v>
      </c>
      <c r="D421" s="12">
        <v>4572593.2</v>
      </c>
      <c r="E421" s="28">
        <v>45846</v>
      </c>
      <c r="F421" s="12">
        <v>4828201.1598800002</v>
      </c>
      <c r="G421" s="12">
        <v>4828201.1598800002</v>
      </c>
      <c r="H421" s="5">
        <f t="shared" si="14"/>
        <v>1.9977646145112103E-4</v>
      </c>
      <c r="J421" s="13"/>
    </row>
    <row r="422" spans="1:10" x14ac:dyDescent="0.25">
      <c r="A422" s="6" t="s">
        <v>201</v>
      </c>
      <c r="B422" s="6">
        <v>901671828</v>
      </c>
      <c r="C422" s="6" t="s">
        <v>197</v>
      </c>
      <c r="D422" s="12">
        <v>3716800</v>
      </c>
      <c r="E422" s="28">
        <v>45860</v>
      </c>
      <c r="F422" s="12">
        <v>3924569.12</v>
      </c>
      <c r="G422" s="12">
        <v>3924569.12</v>
      </c>
      <c r="H422" s="5">
        <f t="shared" si="14"/>
        <v>1.6238688189483522E-4</v>
      </c>
      <c r="J422" s="13"/>
    </row>
    <row r="423" spans="1:10" x14ac:dyDescent="0.25">
      <c r="A423" s="6" t="s">
        <v>201</v>
      </c>
      <c r="B423" s="6">
        <v>901671828</v>
      </c>
      <c r="C423" s="6" t="s">
        <v>197</v>
      </c>
      <c r="D423" s="12">
        <v>2926980</v>
      </c>
      <c r="E423" s="28">
        <v>45860</v>
      </c>
      <c r="F423" s="12">
        <v>3090598.182</v>
      </c>
      <c r="G423" s="12">
        <v>3090598.182</v>
      </c>
      <c r="H423" s="5">
        <f t="shared" si="14"/>
        <v>1.2787966949218273E-4</v>
      </c>
      <c r="J423" s="13"/>
    </row>
    <row r="424" spans="1:10" x14ac:dyDescent="0.25">
      <c r="A424" s="6" t="s">
        <v>201</v>
      </c>
      <c r="B424" s="6">
        <v>901671828</v>
      </c>
      <c r="C424" s="6" t="s">
        <v>197</v>
      </c>
      <c r="D424" s="12">
        <v>905970</v>
      </c>
      <c r="E424" s="28">
        <v>45901</v>
      </c>
      <c r="F424" s="12">
        <v>952355.66399999999</v>
      </c>
      <c r="G424" s="12">
        <v>952355.66399999999</v>
      </c>
      <c r="H424" s="5">
        <f t="shared" si="14"/>
        <v>3.940561677044571E-5</v>
      </c>
      <c r="J424" s="13"/>
    </row>
    <row r="425" spans="1:10" x14ac:dyDescent="0.25">
      <c r="A425" s="6" t="s">
        <v>201</v>
      </c>
      <c r="B425" s="6">
        <v>901671828</v>
      </c>
      <c r="C425" s="6" t="s">
        <v>197</v>
      </c>
      <c r="D425" s="12">
        <v>494799</v>
      </c>
      <c r="E425" s="28">
        <v>45901</v>
      </c>
      <c r="F425" s="12">
        <v>520132.70880000002</v>
      </c>
      <c r="G425" s="12">
        <v>520132.70880000002</v>
      </c>
      <c r="H425" s="5">
        <f t="shared" si="14"/>
        <v>2.1521529159243431E-5</v>
      </c>
      <c r="J425" s="13"/>
    </row>
    <row r="426" spans="1:10" x14ac:dyDescent="0.25">
      <c r="A426" s="6" t="s">
        <v>201</v>
      </c>
      <c r="B426" s="6">
        <v>901671828</v>
      </c>
      <c r="C426" s="6" t="s">
        <v>197</v>
      </c>
      <c r="D426" s="12">
        <v>414307.05</v>
      </c>
      <c r="E426" s="28">
        <v>45908</v>
      </c>
      <c r="F426" s="12">
        <v>435519.57095999998</v>
      </c>
      <c r="G426" s="12">
        <v>435519.57095999998</v>
      </c>
      <c r="H426" s="5">
        <f t="shared" si="14"/>
        <v>1.8020491669253827E-5</v>
      </c>
      <c r="J426" s="13"/>
    </row>
    <row r="427" spans="1:10" x14ac:dyDescent="0.25">
      <c r="A427" s="6" t="s">
        <v>201</v>
      </c>
      <c r="B427" s="6">
        <v>901671828</v>
      </c>
      <c r="C427" s="6" t="s">
        <v>197</v>
      </c>
      <c r="D427" s="12">
        <v>1377539</v>
      </c>
      <c r="E427" s="28">
        <v>46033</v>
      </c>
      <c r="F427" s="12">
        <v>1377539</v>
      </c>
      <c r="G427" s="12">
        <v>1377539</v>
      </c>
      <c r="H427" s="5">
        <f t="shared" si="14"/>
        <v>5.6998426084168299E-5</v>
      </c>
      <c r="J427" s="13"/>
    </row>
    <row r="428" spans="1:10" x14ac:dyDescent="0.25">
      <c r="A428" s="6" t="s">
        <v>201</v>
      </c>
      <c r="B428" s="6">
        <v>901671828</v>
      </c>
      <c r="C428" s="6" t="s">
        <v>197</v>
      </c>
      <c r="D428" s="12">
        <v>2755078</v>
      </c>
      <c r="E428" s="28">
        <v>46054</v>
      </c>
      <c r="F428" s="12">
        <v>2755078</v>
      </c>
      <c r="G428" s="12">
        <v>2755078</v>
      </c>
      <c r="H428" s="5">
        <f t="shared" si="14"/>
        <v>1.139968521683366E-4</v>
      </c>
      <c r="J428" s="13"/>
    </row>
    <row r="429" spans="1:10" x14ac:dyDescent="0.25">
      <c r="A429" s="6" t="s">
        <v>202</v>
      </c>
      <c r="B429" s="6">
        <v>43593425</v>
      </c>
      <c r="C429" s="6" t="s">
        <v>197</v>
      </c>
      <c r="D429" s="12">
        <v>1118485</v>
      </c>
      <c r="E429" s="28">
        <v>45739</v>
      </c>
      <c r="F429" s="12">
        <v>1198121.132</v>
      </c>
      <c r="G429" s="12">
        <v>1198121.132</v>
      </c>
      <c r="H429" s="5">
        <f t="shared" si="14"/>
        <v>4.9574653626635648E-5</v>
      </c>
      <c r="J429" s="13"/>
    </row>
    <row r="430" spans="1:10" x14ac:dyDescent="0.25">
      <c r="A430" s="6" t="s">
        <v>202</v>
      </c>
      <c r="B430" s="6">
        <v>43593425</v>
      </c>
      <c r="C430" s="6" t="s">
        <v>197</v>
      </c>
      <c r="D430" s="12">
        <v>2043892.5</v>
      </c>
      <c r="E430" s="28">
        <v>45772</v>
      </c>
      <c r="F430" s="12">
        <v>2178789.4049999998</v>
      </c>
      <c r="G430" s="12">
        <v>2178789.4049999998</v>
      </c>
      <c r="H430" s="5">
        <f t="shared" si="14"/>
        <v>9.0151761114466819E-5</v>
      </c>
      <c r="J430" s="13"/>
    </row>
    <row r="431" spans="1:10" x14ac:dyDescent="0.25">
      <c r="A431" s="6" t="s">
        <v>202</v>
      </c>
      <c r="B431" s="6">
        <v>43593425</v>
      </c>
      <c r="C431" s="6" t="s">
        <v>197</v>
      </c>
      <c r="D431" s="12">
        <v>3741270</v>
      </c>
      <c r="E431" s="28">
        <v>45809</v>
      </c>
      <c r="F431" s="12">
        <v>3954148.2629999998</v>
      </c>
      <c r="G431" s="12">
        <v>3954148.2629999998</v>
      </c>
      <c r="H431" s="5">
        <f t="shared" si="14"/>
        <v>1.6361077798483233E-4</v>
      </c>
      <c r="J431" s="13"/>
    </row>
    <row r="432" spans="1:10" x14ac:dyDescent="0.25">
      <c r="A432" s="6" t="s">
        <v>202</v>
      </c>
      <c r="B432" s="6">
        <v>43593425</v>
      </c>
      <c r="C432" s="6" t="s">
        <v>197</v>
      </c>
      <c r="D432" s="12">
        <v>1507350</v>
      </c>
      <c r="E432" s="28">
        <v>46004</v>
      </c>
      <c r="F432" s="12">
        <v>1507350</v>
      </c>
      <c r="G432" s="12">
        <v>1507350</v>
      </c>
      <c r="H432" s="5">
        <f t="shared" si="14"/>
        <v>6.2369615348800342E-5</v>
      </c>
      <c r="J432" s="13"/>
    </row>
    <row r="433" spans="1:10" x14ac:dyDescent="0.25">
      <c r="A433" s="6" t="s">
        <v>203</v>
      </c>
      <c r="B433" s="6">
        <v>1013360630</v>
      </c>
      <c r="C433" s="6" t="s">
        <v>197</v>
      </c>
      <c r="D433" s="12">
        <v>2479713.5099999998</v>
      </c>
      <c r="E433" s="28">
        <v>45924</v>
      </c>
      <c r="F433" s="12">
        <v>2606674.8417119998</v>
      </c>
      <c r="G433" s="12">
        <v>2606674.8417119998</v>
      </c>
      <c r="H433" s="5">
        <f t="shared" si="14"/>
        <v>1.0785637523930903E-4</v>
      </c>
      <c r="J433" s="13"/>
    </row>
    <row r="434" spans="1:10" x14ac:dyDescent="0.25">
      <c r="A434" s="6" t="s">
        <v>203</v>
      </c>
      <c r="B434" s="6">
        <v>1013360630</v>
      </c>
      <c r="C434" s="6" t="s">
        <v>197</v>
      </c>
      <c r="D434" s="12">
        <v>1302154.2</v>
      </c>
      <c r="E434" s="28">
        <v>45926</v>
      </c>
      <c r="F434" s="12">
        <v>1368824.49504</v>
      </c>
      <c r="G434" s="12">
        <v>1368824.49504</v>
      </c>
      <c r="H434" s="5">
        <f t="shared" si="14"/>
        <v>5.6637846044820824E-5</v>
      </c>
      <c r="J434" s="13"/>
    </row>
    <row r="435" spans="1:10" x14ac:dyDescent="0.25">
      <c r="A435" s="6" t="s">
        <v>203</v>
      </c>
      <c r="B435" s="6">
        <v>1013360630</v>
      </c>
      <c r="C435" s="6" t="s">
        <v>197</v>
      </c>
      <c r="D435" s="12">
        <v>1945468.8</v>
      </c>
      <c r="E435" s="28">
        <v>45929</v>
      </c>
      <c r="F435" s="12">
        <v>2045076.80256</v>
      </c>
      <c r="G435" s="12">
        <v>2045076.80256</v>
      </c>
      <c r="H435" s="5">
        <f t="shared" si="14"/>
        <v>8.461913526017296E-5</v>
      </c>
      <c r="J435" s="13"/>
    </row>
    <row r="436" spans="1:10" x14ac:dyDescent="0.25">
      <c r="A436" s="6" t="s">
        <v>203</v>
      </c>
      <c r="B436" s="6">
        <v>1013360630</v>
      </c>
      <c r="C436" s="6" t="s">
        <v>197</v>
      </c>
      <c r="D436" s="12">
        <v>1639729.8</v>
      </c>
      <c r="E436" s="28">
        <v>45929</v>
      </c>
      <c r="F436" s="12">
        <v>1723683.9657600001</v>
      </c>
      <c r="G436" s="12">
        <v>1723683.9657600001</v>
      </c>
      <c r="H436" s="5">
        <f t="shared" si="14"/>
        <v>7.1320865046171062E-5</v>
      </c>
      <c r="J436" s="13"/>
    </row>
    <row r="437" spans="1:10" x14ac:dyDescent="0.25">
      <c r="A437" s="6" t="s">
        <v>204</v>
      </c>
      <c r="B437" s="6">
        <v>900665411</v>
      </c>
      <c r="C437" s="6" t="s">
        <v>197</v>
      </c>
      <c r="D437" s="12">
        <v>-210000</v>
      </c>
      <c r="E437" s="28">
        <v>45365</v>
      </c>
      <c r="F437" s="12">
        <v>-236124</v>
      </c>
      <c r="G437" s="12">
        <v>-236124</v>
      </c>
      <c r="H437" s="5">
        <f t="shared" si="14"/>
        <v>-9.7701018705809097E-6</v>
      </c>
      <c r="J437" s="13"/>
    </row>
    <row r="438" spans="1:10" x14ac:dyDescent="0.25">
      <c r="A438" s="6" t="s">
        <v>204</v>
      </c>
      <c r="B438" s="6">
        <v>900665411</v>
      </c>
      <c r="C438" s="6" t="s">
        <v>197</v>
      </c>
      <c r="D438" s="12">
        <v>2516910</v>
      </c>
      <c r="E438" s="28">
        <v>45724</v>
      </c>
      <c r="F438" s="12">
        <v>2696113.9920000001</v>
      </c>
      <c r="G438" s="12">
        <v>2696113.9920000001</v>
      </c>
      <c r="H438" s="5">
        <f t="shared" si="14"/>
        <v>1.1155709862842643E-4</v>
      </c>
      <c r="J438" s="13"/>
    </row>
    <row r="439" spans="1:10" x14ac:dyDescent="0.25">
      <c r="A439" s="6" t="s">
        <v>205</v>
      </c>
      <c r="B439" s="6">
        <v>1069746743</v>
      </c>
      <c r="C439" s="6" t="s">
        <v>197</v>
      </c>
      <c r="D439" s="12">
        <v>2098610</v>
      </c>
      <c r="E439" s="28">
        <v>45778</v>
      </c>
      <c r="F439" s="12">
        <v>2224736.4610000001</v>
      </c>
      <c r="G439" s="12">
        <v>2224736.4610000001</v>
      </c>
      <c r="H439" s="5">
        <f t="shared" si="14"/>
        <v>9.2052912279843023E-5</v>
      </c>
      <c r="J439" s="13"/>
    </row>
    <row r="440" spans="1:10" x14ac:dyDescent="0.25">
      <c r="A440" s="6" t="s">
        <v>205</v>
      </c>
      <c r="B440" s="6">
        <v>1069746743</v>
      </c>
      <c r="C440" s="6" t="s">
        <v>197</v>
      </c>
      <c r="D440" s="12">
        <v>3649140</v>
      </c>
      <c r="E440" s="28">
        <v>45778</v>
      </c>
      <c r="F440" s="12">
        <v>3868453.3139999998</v>
      </c>
      <c r="G440" s="12">
        <v>3868453.3139999998</v>
      </c>
      <c r="H440" s="5">
        <f t="shared" si="14"/>
        <v>1.6006497839849535E-4</v>
      </c>
      <c r="J440" s="13"/>
    </row>
    <row r="441" spans="1:10" x14ac:dyDescent="0.25">
      <c r="A441" s="6" t="s">
        <v>205</v>
      </c>
      <c r="B441" s="6">
        <v>1069746743</v>
      </c>
      <c r="C441" s="6" t="s">
        <v>197</v>
      </c>
      <c r="D441" s="12">
        <v>4811400</v>
      </c>
      <c r="E441" s="28">
        <v>45790</v>
      </c>
      <c r="F441" s="12">
        <v>5100565.1399999997</v>
      </c>
      <c r="G441" s="12">
        <v>5100565.1399999997</v>
      </c>
      <c r="H441" s="5">
        <f t="shared" si="14"/>
        <v>2.1104606484446213E-4</v>
      </c>
      <c r="J441" s="13"/>
    </row>
    <row r="442" spans="1:10" x14ac:dyDescent="0.25">
      <c r="A442" s="6" t="s">
        <v>205</v>
      </c>
      <c r="B442" s="6">
        <v>1069746743</v>
      </c>
      <c r="C442" s="6" t="s">
        <v>197</v>
      </c>
      <c r="D442" s="12">
        <v>2821500</v>
      </c>
      <c r="E442" s="28">
        <v>45806</v>
      </c>
      <c r="F442" s="12">
        <v>2991072.15</v>
      </c>
      <c r="G442" s="12">
        <v>2991072.15</v>
      </c>
      <c r="H442" s="5">
        <f t="shared" si="14"/>
        <v>1.2376158123595001E-4</v>
      </c>
      <c r="J442" s="13"/>
    </row>
    <row r="443" spans="1:10" x14ac:dyDescent="0.25">
      <c r="A443" s="6" t="s">
        <v>205</v>
      </c>
      <c r="B443" s="6">
        <v>1069746743</v>
      </c>
      <c r="C443" s="6" t="s">
        <v>197</v>
      </c>
      <c r="D443" s="12">
        <v>2430000</v>
      </c>
      <c r="E443" s="28">
        <v>45820</v>
      </c>
      <c r="F443" s="12">
        <v>2568267</v>
      </c>
      <c r="G443" s="12">
        <v>2568267</v>
      </c>
      <c r="H443" s="5">
        <f t="shared" ref="H443:H506" si="15">+G443/$G$1187</f>
        <v>1.0626717411551227E-4</v>
      </c>
      <c r="J443" s="13"/>
    </row>
    <row r="444" spans="1:10" x14ac:dyDescent="0.25">
      <c r="A444" s="6" t="s">
        <v>205</v>
      </c>
      <c r="B444" s="6">
        <v>1069746743</v>
      </c>
      <c r="C444" s="6" t="s">
        <v>197</v>
      </c>
      <c r="D444" s="12">
        <v>990000</v>
      </c>
      <c r="E444" s="28">
        <v>45869</v>
      </c>
      <c r="F444" s="12">
        <v>1045341</v>
      </c>
      <c r="G444" s="12">
        <v>1045341</v>
      </c>
      <c r="H444" s="5">
        <f t="shared" si="15"/>
        <v>4.3253070672591173E-5</v>
      </c>
      <c r="J444" s="13"/>
    </row>
    <row r="445" spans="1:10" x14ac:dyDescent="0.25">
      <c r="A445" s="6" t="s">
        <v>206</v>
      </c>
      <c r="B445" s="6">
        <v>890900841</v>
      </c>
      <c r="C445" s="6" t="s">
        <v>197</v>
      </c>
      <c r="D445" s="12">
        <v>1426798</v>
      </c>
      <c r="E445" s="28">
        <v>45743</v>
      </c>
      <c r="F445" s="12">
        <v>1528386.0175999999</v>
      </c>
      <c r="G445" s="12">
        <v>1528386.0175999999</v>
      </c>
      <c r="H445" s="5">
        <f t="shared" si="15"/>
        <v>6.3240022570867278E-5</v>
      </c>
      <c r="J445" s="13"/>
    </row>
    <row r="446" spans="1:10" x14ac:dyDescent="0.25">
      <c r="A446" s="6" t="s">
        <v>206</v>
      </c>
      <c r="B446" s="6">
        <v>890900841</v>
      </c>
      <c r="C446" s="6" t="s">
        <v>197</v>
      </c>
      <c r="D446" s="12">
        <v>1791099</v>
      </c>
      <c r="E446" s="28">
        <v>45743</v>
      </c>
      <c r="F446" s="12">
        <v>1918625.2487999999</v>
      </c>
      <c r="G446" s="12">
        <v>1918625.2487999999</v>
      </c>
      <c r="H446" s="5">
        <f t="shared" si="15"/>
        <v>7.9386949790129943E-5</v>
      </c>
      <c r="J446" s="13"/>
    </row>
    <row r="447" spans="1:10" x14ac:dyDescent="0.25">
      <c r="A447" s="6" t="s">
        <v>206</v>
      </c>
      <c r="B447" s="6">
        <v>890900841</v>
      </c>
      <c r="C447" s="6" t="s">
        <v>197</v>
      </c>
      <c r="D447" s="12">
        <v>1791099</v>
      </c>
      <c r="E447" s="28">
        <v>45743</v>
      </c>
      <c r="F447" s="12">
        <v>1918625.2487999999</v>
      </c>
      <c r="G447" s="12">
        <v>1918625.2487999999</v>
      </c>
      <c r="H447" s="5">
        <f t="shared" si="15"/>
        <v>7.9386949790129943E-5</v>
      </c>
      <c r="J447" s="13"/>
    </row>
    <row r="448" spans="1:10" x14ac:dyDescent="0.25">
      <c r="A448" s="6" t="s">
        <v>206</v>
      </c>
      <c r="B448" s="6">
        <v>890900841</v>
      </c>
      <c r="C448" s="6" t="s">
        <v>197</v>
      </c>
      <c r="D448" s="12">
        <v>1791099</v>
      </c>
      <c r="E448" s="28">
        <v>45743</v>
      </c>
      <c r="F448" s="12">
        <v>1918625.2487999999</v>
      </c>
      <c r="G448" s="12">
        <v>1918625.2487999999</v>
      </c>
      <c r="H448" s="5">
        <f t="shared" si="15"/>
        <v>7.9386949790129943E-5</v>
      </c>
      <c r="J448" s="13"/>
    </row>
    <row r="449" spans="1:10" x14ac:dyDescent="0.25">
      <c r="A449" s="6" t="s">
        <v>206</v>
      </c>
      <c r="B449" s="6">
        <v>890900841</v>
      </c>
      <c r="C449" s="6" t="s">
        <v>197</v>
      </c>
      <c r="D449" s="12">
        <v>1791099</v>
      </c>
      <c r="E449" s="28">
        <v>45744</v>
      </c>
      <c r="F449" s="12">
        <v>1918625.2487999999</v>
      </c>
      <c r="G449" s="12">
        <v>1918625.2487999999</v>
      </c>
      <c r="H449" s="5">
        <f t="shared" si="15"/>
        <v>7.9386949790129943E-5</v>
      </c>
      <c r="J449" s="13"/>
    </row>
    <row r="450" spans="1:10" x14ac:dyDescent="0.25">
      <c r="A450" s="6" t="s">
        <v>206</v>
      </c>
      <c r="B450" s="6">
        <v>890900841</v>
      </c>
      <c r="C450" s="6" t="s">
        <v>197</v>
      </c>
      <c r="D450" s="12">
        <v>656835</v>
      </c>
      <c r="E450" s="28">
        <v>45742</v>
      </c>
      <c r="F450" s="12">
        <v>703601.652</v>
      </c>
      <c r="G450" s="12">
        <v>703601.652</v>
      </c>
      <c r="H450" s="5">
        <f t="shared" si="15"/>
        <v>2.9112922940272983E-5</v>
      </c>
      <c r="J450" s="13"/>
    </row>
    <row r="451" spans="1:10" x14ac:dyDescent="0.25">
      <c r="A451" s="6" t="s">
        <v>206</v>
      </c>
      <c r="B451" s="6">
        <v>890900841</v>
      </c>
      <c r="C451" s="6" t="s">
        <v>197</v>
      </c>
      <c r="D451" s="12">
        <v>2187200</v>
      </c>
      <c r="E451" s="28">
        <v>45763</v>
      </c>
      <c r="F451" s="12">
        <v>2331555.2000000002</v>
      </c>
      <c r="G451" s="12">
        <v>2331555.2000000002</v>
      </c>
      <c r="H451" s="5">
        <f t="shared" si="15"/>
        <v>9.6472750846515585E-5</v>
      </c>
      <c r="J451" s="13"/>
    </row>
    <row r="452" spans="1:10" x14ac:dyDescent="0.25">
      <c r="A452" s="6" t="s">
        <v>206</v>
      </c>
      <c r="B452" s="6">
        <v>890900841</v>
      </c>
      <c r="C452" s="6" t="s">
        <v>197</v>
      </c>
      <c r="D452" s="12">
        <v>2187200</v>
      </c>
      <c r="E452" s="28">
        <v>45798</v>
      </c>
      <c r="F452" s="12">
        <v>2318650.7200000002</v>
      </c>
      <c r="G452" s="12">
        <v>2318650.7200000002</v>
      </c>
      <c r="H452" s="5">
        <f t="shared" si="15"/>
        <v>9.5938802225507664E-5</v>
      </c>
      <c r="J452" s="13"/>
    </row>
    <row r="453" spans="1:10" x14ac:dyDescent="0.25">
      <c r="A453" s="6" t="s">
        <v>206</v>
      </c>
      <c r="B453" s="6">
        <v>890900841</v>
      </c>
      <c r="C453" s="6" t="s">
        <v>197</v>
      </c>
      <c r="D453" s="12">
        <v>2187200</v>
      </c>
      <c r="E453" s="28">
        <v>45822</v>
      </c>
      <c r="F453" s="12">
        <v>2311651.6800000002</v>
      </c>
      <c r="G453" s="12">
        <v>2311651.6800000002</v>
      </c>
      <c r="H453" s="5">
        <f t="shared" si="15"/>
        <v>9.5649202973435577E-5</v>
      </c>
      <c r="J453" s="13"/>
    </row>
    <row r="454" spans="1:10" x14ac:dyDescent="0.25">
      <c r="A454" s="6" t="s">
        <v>207</v>
      </c>
      <c r="B454" s="6">
        <v>42762834</v>
      </c>
      <c r="C454" s="6" t="s">
        <v>197</v>
      </c>
      <c r="D454" s="12">
        <v>1370880</v>
      </c>
      <c r="E454" s="28">
        <v>45724</v>
      </c>
      <c r="F454" s="12">
        <v>1468486.656</v>
      </c>
      <c r="G454" s="12">
        <v>1468486.656</v>
      </c>
      <c r="H454" s="5">
        <f t="shared" si="15"/>
        <v>6.076156690852562E-5</v>
      </c>
      <c r="J454" s="13"/>
    </row>
    <row r="455" spans="1:10" x14ac:dyDescent="0.25">
      <c r="A455" s="6" t="s">
        <v>208</v>
      </c>
      <c r="B455" s="6">
        <v>890321151</v>
      </c>
      <c r="C455" s="6" t="s">
        <v>197</v>
      </c>
      <c r="D455" s="12">
        <v>393087</v>
      </c>
      <c r="E455" s="28">
        <v>45996</v>
      </c>
      <c r="F455" s="12">
        <v>393086.84</v>
      </c>
      <c r="G455" s="12">
        <v>393086.84</v>
      </c>
      <c r="H455" s="5">
        <f t="shared" si="15"/>
        <v>1.6264752717998759E-5</v>
      </c>
      <c r="J455" s="13"/>
    </row>
    <row r="456" spans="1:10" x14ac:dyDescent="0.25">
      <c r="A456" s="6" t="s">
        <v>208</v>
      </c>
      <c r="B456" s="6">
        <v>890321151</v>
      </c>
      <c r="C456" s="6" t="s">
        <v>197</v>
      </c>
      <c r="D456" s="12">
        <v>1110923.55</v>
      </c>
      <c r="E456" s="28">
        <v>45996</v>
      </c>
      <c r="F456" s="12">
        <v>1110923.55</v>
      </c>
      <c r="G456" s="12">
        <v>1110923.55</v>
      </c>
      <c r="H456" s="5">
        <f t="shared" si="15"/>
        <v>4.596667960024133E-5</v>
      </c>
      <c r="J456" s="13"/>
    </row>
    <row r="457" spans="1:10" x14ac:dyDescent="0.25">
      <c r="A457" s="6" t="s">
        <v>208</v>
      </c>
      <c r="B457" s="6">
        <v>890321151</v>
      </c>
      <c r="C457" s="6" t="s">
        <v>197</v>
      </c>
      <c r="D457" s="12">
        <v>149474.47</v>
      </c>
      <c r="E457" s="28">
        <v>45996</v>
      </c>
      <c r="F457" s="12">
        <v>149474.47</v>
      </c>
      <c r="G457" s="12">
        <v>149474.47</v>
      </c>
      <c r="H457" s="5">
        <f t="shared" si="15"/>
        <v>6.1848045897540695E-6</v>
      </c>
      <c r="J457" s="13"/>
    </row>
    <row r="458" spans="1:10" x14ac:dyDescent="0.25">
      <c r="A458" s="6" t="s">
        <v>208</v>
      </c>
      <c r="B458" s="6">
        <v>890321151</v>
      </c>
      <c r="C458" s="6" t="s">
        <v>197</v>
      </c>
      <c r="D458" s="12">
        <v>992799.39</v>
      </c>
      <c r="E458" s="28">
        <v>46024</v>
      </c>
      <c r="F458" s="12">
        <v>992799.39</v>
      </c>
      <c r="G458" s="12">
        <v>992799.39</v>
      </c>
      <c r="H458" s="5">
        <f t="shared" si="15"/>
        <v>4.1079056670861855E-5</v>
      </c>
      <c r="J458" s="13"/>
    </row>
    <row r="459" spans="1:10" x14ac:dyDescent="0.25">
      <c r="A459" s="6" t="s">
        <v>208</v>
      </c>
      <c r="B459" s="6">
        <v>890321151</v>
      </c>
      <c r="C459" s="6" t="s">
        <v>197</v>
      </c>
      <c r="D459" s="12">
        <v>149474.47</v>
      </c>
      <c r="E459" s="28">
        <v>46024</v>
      </c>
      <c r="F459" s="12">
        <v>149474.47</v>
      </c>
      <c r="G459" s="12">
        <v>149474.47</v>
      </c>
      <c r="H459" s="5">
        <f t="shared" si="15"/>
        <v>6.1848045897540695E-6</v>
      </c>
      <c r="J459" s="13"/>
    </row>
    <row r="460" spans="1:10" x14ac:dyDescent="0.25">
      <c r="A460" s="6" t="s">
        <v>208</v>
      </c>
      <c r="B460" s="6">
        <v>890321151</v>
      </c>
      <c r="C460" s="6" t="s">
        <v>197</v>
      </c>
      <c r="D460" s="12">
        <v>489493.84</v>
      </c>
      <c r="E460" s="28">
        <v>46024</v>
      </c>
      <c r="F460" s="12">
        <v>489493.84</v>
      </c>
      <c r="G460" s="12">
        <v>489493.84</v>
      </c>
      <c r="H460" s="5">
        <f t="shared" si="15"/>
        <v>2.025378479875757E-5</v>
      </c>
      <c r="J460" s="13"/>
    </row>
    <row r="461" spans="1:10" x14ac:dyDescent="0.25">
      <c r="A461" s="6" t="s">
        <v>208</v>
      </c>
      <c r="B461" s="6">
        <v>890321151</v>
      </c>
      <c r="C461" s="6" t="s">
        <v>197</v>
      </c>
      <c r="D461" s="12">
        <v>1566379.91</v>
      </c>
      <c r="E461" s="28">
        <v>46024</v>
      </c>
      <c r="F461" s="12">
        <v>1566379.91</v>
      </c>
      <c r="G461" s="12">
        <v>1566379.91</v>
      </c>
      <c r="H461" s="5">
        <f t="shared" si="15"/>
        <v>6.4812095715519619E-5</v>
      </c>
      <c r="J461" s="13"/>
    </row>
    <row r="462" spans="1:10" x14ac:dyDescent="0.25">
      <c r="A462" s="6" t="s">
        <v>209</v>
      </c>
      <c r="B462" s="6">
        <v>860026759</v>
      </c>
      <c r="C462" s="6" t="s">
        <v>197</v>
      </c>
      <c r="D462" s="12">
        <v>8870514.0999999996</v>
      </c>
      <c r="E462" s="28">
        <v>45869</v>
      </c>
      <c r="F462" s="12">
        <v>9366375.8381900005</v>
      </c>
      <c r="G462" s="12">
        <v>9366375.8381900005</v>
      </c>
      <c r="H462" s="5">
        <f t="shared" si="15"/>
        <v>3.8755249825203684E-4</v>
      </c>
      <c r="J462" s="13"/>
    </row>
    <row r="463" spans="1:10" x14ac:dyDescent="0.25">
      <c r="A463" s="6" t="s">
        <v>210</v>
      </c>
      <c r="B463" s="6">
        <v>901421535</v>
      </c>
      <c r="C463" s="6" t="s">
        <v>197</v>
      </c>
      <c r="D463" s="12">
        <v>3780000</v>
      </c>
      <c r="E463" s="28">
        <v>45902</v>
      </c>
      <c r="F463" s="12">
        <v>3973536</v>
      </c>
      <c r="G463" s="12">
        <v>3973536</v>
      </c>
      <c r="H463" s="5">
        <f t="shared" si="15"/>
        <v>1.6441298430663797E-4</v>
      </c>
      <c r="J463" s="13"/>
    </row>
    <row r="464" spans="1:10" x14ac:dyDescent="0.25">
      <c r="A464" s="6" t="s">
        <v>210</v>
      </c>
      <c r="B464" s="6">
        <v>901421535</v>
      </c>
      <c r="C464" s="6" t="s">
        <v>197</v>
      </c>
      <c r="D464" s="12">
        <v>3780000</v>
      </c>
      <c r="E464" s="28">
        <v>45931</v>
      </c>
      <c r="F464" s="12">
        <v>3961440</v>
      </c>
      <c r="G464" s="12">
        <v>3961440</v>
      </c>
      <c r="H464" s="5">
        <f t="shared" si="15"/>
        <v>1.6391248815958581E-4</v>
      </c>
      <c r="J464" s="13"/>
    </row>
    <row r="465" spans="1:10" x14ac:dyDescent="0.25">
      <c r="A465" s="6" t="s">
        <v>210</v>
      </c>
      <c r="B465" s="6">
        <v>901421535</v>
      </c>
      <c r="C465" s="6" t="s">
        <v>197</v>
      </c>
      <c r="D465" s="12">
        <v>3780000</v>
      </c>
      <c r="E465" s="28">
        <v>45964</v>
      </c>
      <c r="F465" s="12">
        <v>3874500</v>
      </c>
      <c r="G465" s="12">
        <v>3874500</v>
      </c>
      <c r="H465" s="5">
        <f t="shared" si="15"/>
        <v>1.6031517210264831E-4</v>
      </c>
      <c r="J465" s="13"/>
    </row>
    <row r="466" spans="1:10" x14ac:dyDescent="0.25">
      <c r="A466" s="6" t="s">
        <v>210</v>
      </c>
      <c r="B466" s="6">
        <v>901421535</v>
      </c>
      <c r="C466" s="6" t="s">
        <v>197</v>
      </c>
      <c r="D466" s="12">
        <v>3780000</v>
      </c>
      <c r="E466" s="28">
        <v>45992</v>
      </c>
      <c r="F466" s="12">
        <v>3780000</v>
      </c>
      <c r="G466" s="12">
        <v>3780000</v>
      </c>
      <c r="H466" s="5">
        <f t="shared" si="15"/>
        <v>1.5640504595380324E-4</v>
      </c>
      <c r="J466" s="13"/>
    </row>
    <row r="467" spans="1:10" x14ac:dyDescent="0.25">
      <c r="A467" s="6" t="s">
        <v>211</v>
      </c>
      <c r="B467" s="6">
        <v>901265547</v>
      </c>
      <c r="C467" s="6" t="s">
        <v>197</v>
      </c>
      <c r="D467" s="12">
        <v>1057690.83</v>
      </c>
      <c r="E467" s="28">
        <v>45514</v>
      </c>
      <c r="F467" s="12">
        <v>1163459.9130000002</v>
      </c>
      <c r="G467" s="12">
        <v>1163459.9130000002</v>
      </c>
      <c r="H467" s="5">
        <f t="shared" si="15"/>
        <v>4.8140476496871152E-5</v>
      </c>
      <c r="J467" s="13"/>
    </row>
    <row r="468" spans="1:10" x14ac:dyDescent="0.25">
      <c r="A468" s="6" t="s">
        <v>211</v>
      </c>
      <c r="B468" s="6">
        <v>901265547</v>
      </c>
      <c r="C468" s="6" t="s">
        <v>197</v>
      </c>
      <c r="D468" s="12">
        <v>116200</v>
      </c>
      <c r="E468" s="28">
        <v>45515</v>
      </c>
      <c r="F468" s="12">
        <v>127820</v>
      </c>
      <c r="G468" s="12">
        <v>127820</v>
      </c>
      <c r="H468" s="5">
        <f t="shared" si="15"/>
        <v>5.2888076650304579E-6</v>
      </c>
      <c r="J468" s="13"/>
    </row>
    <row r="469" spans="1:10" x14ac:dyDescent="0.25">
      <c r="A469" s="6" t="s">
        <v>211</v>
      </c>
      <c r="B469" s="6">
        <v>901265547</v>
      </c>
      <c r="C469" s="6" t="s">
        <v>197</v>
      </c>
      <c r="D469" s="12">
        <v>18000</v>
      </c>
      <c r="E469" s="28">
        <v>45532</v>
      </c>
      <c r="F469" s="12">
        <v>19800</v>
      </c>
      <c r="G469" s="12">
        <v>19800</v>
      </c>
      <c r="H469" s="5">
        <f t="shared" si="15"/>
        <v>8.1926452642468358E-7</v>
      </c>
      <c r="J469" s="13"/>
    </row>
    <row r="470" spans="1:10" x14ac:dyDescent="0.25">
      <c r="A470" s="6" t="s">
        <v>211</v>
      </c>
      <c r="B470" s="6">
        <v>901265547</v>
      </c>
      <c r="C470" s="6" t="s">
        <v>197</v>
      </c>
      <c r="D470" s="12">
        <v>7282535.5700000003</v>
      </c>
      <c r="E470" s="28">
        <v>45527</v>
      </c>
      <c r="F470" s="12">
        <v>8010789.1270000003</v>
      </c>
      <c r="G470" s="12">
        <v>8010789.1270000003</v>
      </c>
      <c r="H470" s="5">
        <f t="shared" si="15"/>
        <v>3.3146239194038686E-4</v>
      </c>
      <c r="J470" s="13"/>
    </row>
    <row r="471" spans="1:10" x14ac:dyDescent="0.25">
      <c r="A471" s="6" t="s">
        <v>211</v>
      </c>
      <c r="B471" s="6">
        <v>901265547</v>
      </c>
      <c r="C471" s="6" t="s">
        <v>197</v>
      </c>
      <c r="D471" s="12">
        <v>183464</v>
      </c>
      <c r="E471" s="28">
        <v>45522</v>
      </c>
      <c r="F471" s="12">
        <v>201810.4</v>
      </c>
      <c r="G471" s="12">
        <v>201810.4</v>
      </c>
      <c r="H471" s="5">
        <f t="shared" si="15"/>
        <v>8.3503081708876745E-6</v>
      </c>
      <c r="J471" s="13"/>
    </row>
    <row r="472" spans="1:10" x14ac:dyDescent="0.25">
      <c r="A472" s="6" t="s">
        <v>211</v>
      </c>
      <c r="B472" s="6">
        <v>901265547</v>
      </c>
      <c r="C472" s="6" t="s">
        <v>197</v>
      </c>
      <c r="D472" s="12">
        <v>8342118.4800000004</v>
      </c>
      <c r="E472" s="28">
        <v>45520</v>
      </c>
      <c r="F472" s="12">
        <v>9176330.3279999997</v>
      </c>
      <c r="G472" s="12">
        <v>9176330.3279999997</v>
      </c>
      <c r="H472" s="5">
        <f t="shared" si="15"/>
        <v>3.7968898588310008E-4</v>
      </c>
      <c r="J472" s="13"/>
    </row>
    <row r="473" spans="1:10" x14ac:dyDescent="0.25">
      <c r="A473" s="6" t="s">
        <v>211</v>
      </c>
      <c r="B473" s="6">
        <v>901265547</v>
      </c>
      <c r="C473" s="6" t="s">
        <v>197</v>
      </c>
      <c r="D473" s="12">
        <v>25000</v>
      </c>
      <c r="E473" s="28">
        <v>45521</v>
      </c>
      <c r="F473" s="12">
        <v>27500</v>
      </c>
      <c r="G473" s="12">
        <v>27500</v>
      </c>
      <c r="H473" s="5">
        <f t="shared" si="15"/>
        <v>1.1378673978120606E-6</v>
      </c>
      <c r="J473" s="13"/>
    </row>
    <row r="474" spans="1:10" x14ac:dyDescent="0.25">
      <c r="A474" s="6" t="s">
        <v>211</v>
      </c>
      <c r="B474" s="6">
        <v>901265547</v>
      </c>
      <c r="C474" s="6" t="s">
        <v>197</v>
      </c>
      <c r="D474" s="12">
        <v>419631.19</v>
      </c>
      <c r="E474" s="28">
        <v>45540</v>
      </c>
      <c r="F474" s="12">
        <v>461594.30900000001</v>
      </c>
      <c r="G474" s="12">
        <v>461594.30900000001</v>
      </c>
      <c r="H474" s="5">
        <f t="shared" si="15"/>
        <v>1.9099386008243135E-5</v>
      </c>
      <c r="J474" s="13"/>
    </row>
    <row r="475" spans="1:10" x14ac:dyDescent="0.25">
      <c r="A475" s="6" t="s">
        <v>211</v>
      </c>
      <c r="B475" s="6">
        <v>901265547</v>
      </c>
      <c r="C475" s="6" t="s">
        <v>197</v>
      </c>
      <c r="D475" s="12">
        <v>1197876.99</v>
      </c>
      <c r="E475" s="28">
        <v>45540</v>
      </c>
      <c r="F475" s="12">
        <v>1317664.689</v>
      </c>
      <c r="G475" s="12">
        <v>1317664.689</v>
      </c>
      <c r="H475" s="5">
        <f t="shared" si="15"/>
        <v>5.4521006940409749E-5</v>
      </c>
      <c r="J475" s="13"/>
    </row>
    <row r="476" spans="1:10" x14ac:dyDescent="0.25">
      <c r="A476" s="6" t="s">
        <v>211</v>
      </c>
      <c r="B476" s="6">
        <v>901265547</v>
      </c>
      <c r="C476" s="6" t="s">
        <v>197</v>
      </c>
      <c r="D476" s="12">
        <v>319398.45</v>
      </c>
      <c r="E476" s="28">
        <v>45540</v>
      </c>
      <c r="F476" s="12">
        <v>351338.29500000004</v>
      </c>
      <c r="G476" s="12">
        <v>351338.29500000004</v>
      </c>
      <c r="H476" s="5">
        <f t="shared" si="15"/>
        <v>1.4537323326668224E-5</v>
      </c>
      <c r="J476" s="13"/>
    </row>
    <row r="477" spans="1:10" x14ac:dyDescent="0.25">
      <c r="A477" s="6" t="s">
        <v>211</v>
      </c>
      <c r="B477" s="6">
        <v>901265547</v>
      </c>
      <c r="C477" s="6" t="s">
        <v>197</v>
      </c>
      <c r="D477" s="12">
        <v>13903952.4</v>
      </c>
      <c r="E477" s="28">
        <v>45540</v>
      </c>
      <c r="F477" s="12">
        <v>15294347.640000001</v>
      </c>
      <c r="G477" s="12">
        <v>15294347.640000001</v>
      </c>
      <c r="H477" s="5">
        <f t="shared" si="15"/>
        <v>6.3283416546763024E-4</v>
      </c>
      <c r="J477" s="13"/>
    </row>
    <row r="478" spans="1:10" x14ac:dyDescent="0.25">
      <c r="A478" s="6" t="s">
        <v>211</v>
      </c>
      <c r="B478" s="6">
        <v>901265547</v>
      </c>
      <c r="C478" s="6" t="s">
        <v>197</v>
      </c>
      <c r="D478" s="12">
        <v>17000</v>
      </c>
      <c r="E478" s="28">
        <v>45542</v>
      </c>
      <c r="F478" s="12">
        <v>18700</v>
      </c>
      <c r="G478" s="12">
        <v>18700</v>
      </c>
      <c r="H478" s="5">
        <f t="shared" si="15"/>
        <v>7.7374983051220116E-7</v>
      </c>
      <c r="J478" s="13"/>
    </row>
    <row r="479" spans="1:10" x14ac:dyDescent="0.25">
      <c r="A479" s="6" t="s">
        <v>211</v>
      </c>
      <c r="B479" s="6">
        <v>901265547</v>
      </c>
      <c r="C479" s="6" t="s">
        <v>197</v>
      </c>
      <c r="D479" s="12">
        <v>17000</v>
      </c>
      <c r="E479" s="28">
        <v>45551</v>
      </c>
      <c r="F479" s="12">
        <v>18700</v>
      </c>
      <c r="G479" s="12">
        <v>18700</v>
      </c>
      <c r="H479" s="5">
        <f t="shared" si="15"/>
        <v>7.7374983051220116E-7</v>
      </c>
      <c r="J479" s="13"/>
    </row>
    <row r="480" spans="1:10" x14ac:dyDescent="0.25">
      <c r="A480" s="6" t="s">
        <v>211</v>
      </c>
      <c r="B480" s="6">
        <v>901265547</v>
      </c>
      <c r="C480" s="6" t="s">
        <v>197</v>
      </c>
      <c r="D480" s="12">
        <v>5746304.5199999996</v>
      </c>
      <c r="E480" s="28">
        <v>45551</v>
      </c>
      <c r="F480" s="12">
        <v>6320934.9719999991</v>
      </c>
      <c r="G480" s="12">
        <v>6320934.9719999991</v>
      </c>
      <c r="H480" s="5">
        <f t="shared" si="15"/>
        <v>2.6154130284832325E-4</v>
      </c>
      <c r="J480" s="13"/>
    </row>
    <row r="481" spans="1:10" x14ac:dyDescent="0.25">
      <c r="A481" s="6" t="s">
        <v>211</v>
      </c>
      <c r="B481" s="6">
        <v>901265547</v>
      </c>
      <c r="C481" s="6" t="s">
        <v>197</v>
      </c>
      <c r="D481" s="12">
        <v>1344231.9</v>
      </c>
      <c r="E481" s="28">
        <v>45572</v>
      </c>
      <c r="F481" s="12">
        <v>1475428.9334399998</v>
      </c>
      <c r="G481" s="12">
        <v>1475428.9334399998</v>
      </c>
      <c r="H481" s="5">
        <f t="shared" si="15"/>
        <v>6.1048817496363507E-5</v>
      </c>
      <c r="J481" s="13"/>
    </row>
    <row r="482" spans="1:10" x14ac:dyDescent="0.25">
      <c r="A482" s="6" t="s">
        <v>211</v>
      </c>
      <c r="B482" s="6">
        <v>901265547</v>
      </c>
      <c r="C482" s="6" t="s">
        <v>197</v>
      </c>
      <c r="D482" s="12">
        <v>4394984.22</v>
      </c>
      <c r="E482" s="28">
        <v>45579</v>
      </c>
      <c r="F482" s="12">
        <v>4823934.6798719997</v>
      </c>
      <c r="G482" s="12">
        <v>4823934.6798719997</v>
      </c>
      <c r="H482" s="5">
        <f t="shared" si="15"/>
        <v>1.9959992732368392E-4</v>
      </c>
      <c r="J482" s="13"/>
    </row>
    <row r="483" spans="1:10" x14ac:dyDescent="0.25">
      <c r="A483" s="6" t="s">
        <v>211</v>
      </c>
      <c r="B483" s="6">
        <v>901265547</v>
      </c>
      <c r="C483" s="6" t="s">
        <v>197</v>
      </c>
      <c r="D483" s="12">
        <v>32800</v>
      </c>
      <c r="E483" s="28">
        <v>45624</v>
      </c>
      <c r="F483" s="12">
        <v>36043.919999999998</v>
      </c>
      <c r="G483" s="12">
        <v>36043.919999999998</v>
      </c>
      <c r="H483" s="5">
        <f t="shared" si="15"/>
        <v>1.491389143903494E-6</v>
      </c>
      <c r="J483" s="13"/>
    </row>
    <row r="484" spans="1:10" x14ac:dyDescent="0.25">
      <c r="A484" s="6" t="s">
        <v>211</v>
      </c>
      <c r="B484" s="6">
        <v>901265547</v>
      </c>
      <c r="C484" s="6" t="s">
        <v>197</v>
      </c>
      <c r="D484" s="12">
        <v>95798</v>
      </c>
      <c r="E484" s="28">
        <v>45624</v>
      </c>
      <c r="F484" s="12">
        <v>105272.4222</v>
      </c>
      <c r="G484" s="12">
        <v>105272.4222</v>
      </c>
      <c r="H484" s="5">
        <f t="shared" si="15"/>
        <v>4.3558566221849671E-6</v>
      </c>
      <c r="J484" s="13"/>
    </row>
    <row r="485" spans="1:10" x14ac:dyDescent="0.25">
      <c r="A485" s="6" t="s">
        <v>211</v>
      </c>
      <c r="B485" s="6">
        <v>901265547</v>
      </c>
      <c r="C485" s="6" t="s">
        <v>197</v>
      </c>
      <c r="D485" s="12">
        <v>1320281.82</v>
      </c>
      <c r="E485" s="28">
        <v>45627</v>
      </c>
      <c r="F485" s="12">
        <v>1447292.931084</v>
      </c>
      <c r="G485" s="12">
        <v>1447292.931084</v>
      </c>
      <c r="H485" s="5">
        <f t="shared" si="15"/>
        <v>5.9884634231430583E-5</v>
      </c>
      <c r="J485" s="13"/>
    </row>
    <row r="486" spans="1:10" x14ac:dyDescent="0.25">
      <c r="A486" s="6" t="s">
        <v>212</v>
      </c>
      <c r="B486" s="6">
        <v>811012353</v>
      </c>
      <c r="C486" s="6" t="s">
        <v>213</v>
      </c>
      <c r="D486" s="12">
        <v>138242109.16999999</v>
      </c>
      <c r="E486" s="28">
        <v>45950</v>
      </c>
      <c r="F486" s="12">
        <v>144877730.41015998</v>
      </c>
      <c r="G486" s="12">
        <v>144877730.41015998</v>
      </c>
      <c r="H486" s="5">
        <f t="shared" si="15"/>
        <v>5.9946053128263985E-3</v>
      </c>
      <c r="J486" s="13"/>
    </row>
    <row r="487" spans="1:10" x14ac:dyDescent="0.25">
      <c r="A487" s="6" t="s">
        <v>214</v>
      </c>
      <c r="B487" s="6">
        <v>901212096</v>
      </c>
      <c r="C487" s="6" t="s">
        <v>197</v>
      </c>
      <c r="D487" s="12">
        <v>1009100</v>
      </c>
      <c r="E487" s="28">
        <v>45827</v>
      </c>
      <c r="F487" s="12">
        <v>1066517.79</v>
      </c>
      <c r="G487" s="12">
        <v>1066517.79</v>
      </c>
      <c r="H487" s="5">
        <f t="shared" si="15"/>
        <v>4.4129302633729807E-5</v>
      </c>
      <c r="J487" s="13"/>
    </row>
    <row r="488" spans="1:10" x14ac:dyDescent="0.25">
      <c r="A488" s="6" t="s">
        <v>215</v>
      </c>
      <c r="B488" s="6">
        <v>800226277</v>
      </c>
      <c r="C488" s="6" t="s">
        <v>197</v>
      </c>
      <c r="D488" s="12">
        <v>1045812</v>
      </c>
      <c r="E488" s="28">
        <v>45803</v>
      </c>
      <c r="F488" s="12">
        <v>1108665.3012000001</v>
      </c>
      <c r="G488" s="12">
        <v>1108665.3012000001</v>
      </c>
      <c r="H488" s="5">
        <f t="shared" si="15"/>
        <v>4.5873240048035221E-5</v>
      </c>
      <c r="J488" s="13"/>
    </row>
    <row r="489" spans="1:10" x14ac:dyDescent="0.25">
      <c r="A489" s="6" t="s">
        <v>215</v>
      </c>
      <c r="B489" s="6">
        <v>800226277</v>
      </c>
      <c r="C489" s="6" t="s">
        <v>197</v>
      </c>
      <c r="D489" s="12">
        <v>722925</v>
      </c>
      <c r="E489" s="28">
        <v>45803</v>
      </c>
      <c r="F489" s="12">
        <v>766372.79249999998</v>
      </c>
      <c r="G489" s="12">
        <v>766372.79249999998</v>
      </c>
      <c r="H489" s="5">
        <f t="shared" si="15"/>
        <v>3.1710204187488626E-5</v>
      </c>
      <c r="J489" s="13"/>
    </row>
    <row r="490" spans="1:10" x14ac:dyDescent="0.25">
      <c r="A490" s="6" t="s">
        <v>215</v>
      </c>
      <c r="B490" s="6">
        <v>800226277</v>
      </c>
      <c r="C490" s="6" t="s">
        <v>197</v>
      </c>
      <c r="D490" s="12">
        <v>2310998.85</v>
      </c>
      <c r="E490" s="28">
        <v>45817</v>
      </c>
      <c r="F490" s="12">
        <v>2442494.6845650002</v>
      </c>
      <c r="G490" s="12">
        <v>2442494.6845650002</v>
      </c>
      <c r="H490" s="5">
        <f t="shared" si="15"/>
        <v>1.0106309348711878E-4</v>
      </c>
      <c r="J490" s="13"/>
    </row>
    <row r="491" spans="1:10" x14ac:dyDescent="0.25">
      <c r="A491" s="6" t="s">
        <v>215</v>
      </c>
      <c r="B491" s="6">
        <v>800226277</v>
      </c>
      <c r="C491" s="6" t="s">
        <v>197</v>
      </c>
      <c r="D491" s="12">
        <v>2558025.4500000002</v>
      </c>
      <c r="E491" s="28">
        <v>45834</v>
      </c>
      <c r="F491" s="12">
        <v>2703577.0981050003</v>
      </c>
      <c r="G491" s="12">
        <v>2703577.0981050003</v>
      </c>
      <c r="H491" s="5">
        <f t="shared" si="15"/>
        <v>1.1186589954200069E-4</v>
      </c>
      <c r="J491" s="13"/>
    </row>
    <row r="492" spans="1:10" x14ac:dyDescent="0.25">
      <c r="A492" s="6" t="s">
        <v>215</v>
      </c>
      <c r="B492" s="6">
        <v>800226277</v>
      </c>
      <c r="C492" s="6" t="s">
        <v>197</v>
      </c>
      <c r="D492" s="12">
        <v>2959100</v>
      </c>
      <c r="E492" s="28">
        <v>45877</v>
      </c>
      <c r="F492" s="12">
        <v>3116228.21</v>
      </c>
      <c r="G492" s="12">
        <v>3116228.21</v>
      </c>
      <c r="H492" s="5">
        <f t="shared" si="15"/>
        <v>1.2894016306549947E-4</v>
      </c>
      <c r="J492" s="13"/>
    </row>
    <row r="493" spans="1:10" x14ac:dyDescent="0.25">
      <c r="A493" s="6" t="s">
        <v>215</v>
      </c>
      <c r="B493" s="6">
        <v>800226277</v>
      </c>
      <c r="C493" s="6" t="s">
        <v>197</v>
      </c>
      <c r="D493" s="12">
        <v>2959100</v>
      </c>
      <c r="E493" s="28">
        <v>45877</v>
      </c>
      <c r="F493" s="12">
        <v>3116228.21</v>
      </c>
      <c r="G493" s="12">
        <v>3116228.21</v>
      </c>
      <c r="H493" s="5">
        <f t="shared" si="15"/>
        <v>1.2894016306549947E-4</v>
      </c>
      <c r="J493" s="13"/>
    </row>
    <row r="494" spans="1:10" x14ac:dyDescent="0.25">
      <c r="A494" s="6" t="s">
        <v>216</v>
      </c>
      <c r="B494" s="6">
        <v>901553796</v>
      </c>
      <c r="C494" s="6" t="s">
        <v>197</v>
      </c>
      <c r="D494" s="12">
        <v>1487500</v>
      </c>
      <c r="E494" s="28">
        <v>45617</v>
      </c>
      <c r="F494" s="12">
        <v>1634613.75</v>
      </c>
      <c r="G494" s="12">
        <v>1634613.75</v>
      </c>
      <c r="H494" s="5">
        <f t="shared" si="15"/>
        <v>6.7635407059647788E-5</v>
      </c>
      <c r="J494" s="13"/>
    </row>
    <row r="495" spans="1:10" x14ac:dyDescent="0.25">
      <c r="A495" s="6" t="s">
        <v>217</v>
      </c>
      <c r="B495" s="6">
        <v>890904713</v>
      </c>
      <c r="C495" s="6" t="s">
        <v>197</v>
      </c>
      <c r="D495" s="12">
        <v>7899749</v>
      </c>
      <c r="E495" s="28">
        <v>46002</v>
      </c>
      <c r="F495" s="12">
        <v>7899749</v>
      </c>
      <c r="G495" s="12">
        <v>7899749</v>
      </c>
      <c r="H495" s="5">
        <f t="shared" si="15"/>
        <v>3.2686788501812465E-4</v>
      </c>
      <c r="J495" s="13"/>
    </row>
    <row r="496" spans="1:10" x14ac:dyDescent="0.25">
      <c r="A496" s="6" t="s">
        <v>217</v>
      </c>
      <c r="B496" s="6">
        <v>890904713</v>
      </c>
      <c r="C496" s="6" t="s">
        <v>197</v>
      </c>
      <c r="D496" s="12">
        <v>1839880</v>
      </c>
      <c r="E496" s="28">
        <v>46001</v>
      </c>
      <c r="F496" s="12">
        <v>1839880</v>
      </c>
      <c r="G496" s="12">
        <v>1839880</v>
      </c>
      <c r="H496" s="5">
        <f t="shared" si="15"/>
        <v>7.6128707923143785E-5</v>
      </c>
      <c r="J496" s="13"/>
    </row>
    <row r="497" spans="1:10" x14ac:dyDescent="0.25">
      <c r="A497" s="6" t="s">
        <v>217</v>
      </c>
      <c r="B497" s="6">
        <v>890904713</v>
      </c>
      <c r="C497" s="6" t="s">
        <v>197</v>
      </c>
      <c r="D497" s="12">
        <v>9074549</v>
      </c>
      <c r="E497" s="28">
        <v>46011</v>
      </c>
      <c r="F497" s="12">
        <v>9074549</v>
      </c>
      <c r="G497" s="12">
        <v>9074549</v>
      </c>
      <c r="H497" s="5">
        <f t="shared" si="15"/>
        <v>3.7547758025265586E-4</v>
      </c>
      <c r="J497" s="13"/>
    </row>
    <row r="498" spans="1:10" x14ac:dyDescent="0.25">
      <c r="A498" s="6" t="s">
        <v>217</v>
      </c>
      <c r="B498" s="6">
        <v>890904713</v>
      </c>
      <c r="C498" s="6" t="s">
        <v>197</v>
      </c>
      <c r="D498" s="12">
        <v>1419280</v>
      </c>
      <c r="E498" s="28">
        <v>46011</v>
      </c>
      <c r="F498" s="12">
        <v>1419280</v>
      </c>
      <c r="G498" s="12">
        <v>1419280</v>
      </c>
      <c r="H498" s="5">
        <f t="shared" si="15"/>
        <v>5.8725543286061867E-5</v>
      </c>
      <c r="J498" s="13"/>
    </row>
    <row r="499" spans="1:10" x14ac:dyDescent="0.25">
      <c r="A499" s="6" t="s">
        <v>217</v>
      </c>
      <c r="B499" s="6">
        <v>890904713</v>
      </c>
      <c r="C499" s="6" t="s">
        <v>197</v>
      </c>
      <c r="D499" s="12">
        <v>12663143</v>
      </c>
      <c r="E499" s="28">
        <v>46021</v>
      </c>
      <c r="F499" s="12">
        <v>12663143</v>
      </c>
      <c r="G499" s="12">
        <v>12663143</v>
      </c>
      <c r="H499" s="5">
        <f t="shared" si="15"/>
        <v>5.2396282085570946E-4</v>
      </c>
      <c r="J499" s="13"/>
    </row>
    <row r="500" spans="1:10" x14ac:dyDescent="0.25">
      <c r="A500" s="6" t="s">
        <v>217</v>
      </c>
      <c r="B500" s="6">
        <v>890904713</v>
      </c>
      <c r="C500" s="6" t="s">
        <v>197</v>
      </c>
      <c r="D500" s="12">
        <v>1488540</v>
      </c>
      <c r="E500" s="28">
        <v>46021</v>
      </c>
      <c r="F500" s="12">
        <v>1488540</v>
      </c>
      <c r="G500" s="12">
        <v>1488540</v>
      </c>
      <c r="H500" s="5">
        <f t="shared" si="15"/>
        <v>6.1591314048696892E-5</v>
      </c>
      <c r="J500" s="13"/>
    </row>
    <row r="501" spans="1:10" x14ac:dyDescent="0.25">
      <c r="A501" s="6" t="s">
        <v>218</v>
      </c>
      <c r="B501" s="6">
        <v>900718257</v>
      </c>
      <c r="C501" s="6" t="s">
        <v>197</v>
      </c>
      <c r="D501" s="12">
        <v>10058028.17</v>
      </c>
      <c r="E501" s="28">
        <v>45481</v>
      </c>
      <c r="F501" s="12">
        <v>11083947.043339999</v>
      </c>
      <c r="G501" s="12">
        <v>11083947.043339999</v>
      </c>
      <c r="H501" s="5">
        <f t="shared" si="15"/>
        <v>4.5862043562516249E-4</v>
      </c>
      <c r="J501" s="13"/>
    </row>
    <row r="502" spans="1:10" x14ac:dyDescent="0.25">
      <c r="A502" s="6" t="s">
        <v>219</v>
      </c>
      <c r="B502" s="6">
        <v>8458670</v>
      </c>
      <c r="C502" s="6" t="s">
        <v>197</v>
      </c>
      <c r="D502" s="12">
        <v>14619942.369999999</v>
      </c>
      <c r="E502" s="28">
        <v>45658</v>
      </c>
      <c r="F502" s="12">
        <v>15959129.091092</v>
      </c>
      <c r="G502" s="12">
        <v>15959129.091092</v>
      </c>
      <c r="H502" s="5">
        <f t="shared" si="15"/>
        <v>6.6034082509918584E-4</v>
      </c>
      <c r="J502" s="13"/>
    </row>
    <row r="503" spans="1:10" x14ac:dyDescent="0.25">
      <c r="A503" s="6" t="s">
        <v>219</v>
      </c>
      <c r="B503" s="6">
        <v>8458670</v>
      </c>
      <c r="C503" s="6" t="s">
        <v>197</v>
      </c>
      <c r="D503" s="12">
        <v>25584766.510000002</v>
      </c>
      <c r="E503" s="28">
        <v>45694</v>
      </c>
      <c r="F503" s="12">
        <v>27698068.223726001</v>
      </c>
      <c r="G503" s="12">
        <v>27698068.223726001</v>
      </c>
      <c r="H503" s="5">
        <f t="shared" si="15"/>
        <v>1.1460628659691646E-3</v>
      </c>
      <c r="J503" s="13"/>
    </row>
    <row r="504" spans="1:10" x14ac:dyDescent="0.25">
      <c r="A504" s="6" t="s">
        <v>219</v>
      </c>
      <c r="B504" s="6">
        <v>8458670</v>
      </c>
      <c r="C504" s="6" t="s">
        <v>197</v>
      </c>
      <c r="D504" s="12">
        <v>27682716.600000001</v>
      </c>
      <c r="E504" s="28">
        <v>45724</v>
      </c>
      <c r="F504" s="12">
        <v>29653726.021920003</v>
      </c>
      <c r="G504" s="12">
        <v>29653726.021920003</v>
      </c>
      <c r="H504" s="5">
        <f t="shared" si="15"/>
        <v>1.2269821114179601E-3</v>
      </c>
      <c r="J504" s="13"/>
    </row>
    <row r="505" spans="1:10" x14ac:dyDescent="0.25">
      <c r="A505" s="6" t="s">
        <v>219</v>
      </c>
      <c r="B505" s="6">
        <v>8458670</v>
      </c>
      <c r="C505" s="6" t="s">
        <v>197</v>
      </c>
      <c r="D505" s="12">
        <v>27682716.600000001</v>
      </c>
      <c r="E505" s="28">
        <v>45749</v>
      </c>
      <c r="F505" s="12">
        <v>29509775.895600002</v>
      </c>
      <c r="G505" s="12">
        <v>29509775.895600002</v>
      </c>
      <c r="H505" s="5">
        <f t="shared" si="15"/>
        <v>1.2210258875761252E-3</v>
      </c>
      <c r="J505" s="13"/>
    </row>
    <row r="506" spans="1:10" x14ac:dyDescent="0.25">
      <c r="A506" s="6" t="s">
        <v>219</v>
      </c>
      <c r="B506" s="6">
        <v>8458670</v>
      </c>
      <c r="C506" s="6" t="s">
        <v>197</v>
      </c>
      <c r="D506" s="12">
        <v>27682716.600000001</v>
      </c>
      <c r="E506" s="28">
        <v>45778</v>
      </c>
      <c r="F506" s="12">
        <v>29346447.867660001</v>
      </c>
      <c r="G506" s="12">
        <v>29346447.867660001</v>
      </c>
      <c r="H506" s="5">
        <f t="shared" si="15"/>
        <v>1.2142678643709665E-3</v>
      </c>
      <c r="J506" s="13"/>
    </row>
    <row r="507" spans="1:10" x14ac:dyDescent="0.25">
      <c r="A507" s="6" t="s">
        <v>219</v>
      </c>
      <c r="B507" s="6">
        <v>8458670</v>
      </c>
      <c r="C507" s="6" t="s">
        <v>197</v>
      </c>
      <c r="D507" s="12">
        <v>27682716.600000001</v>
      </c>
      <c r="E507" s="28">
        <v>45812</v>
      </c>
      <c r="F507" s="12">
        <v>29257863.174540002</v>
      </c>
      <c r="G507" s="12">
        <v>29257863.174540002</v>
      </c>
      <c r="H507" s="5">
        <f t="shared" ref="H507:H570" si="16">+G507/$G$1187</f>
        <v>1.2106024958529144E-3</v>
      </c>
      <c r="J507" s="13"/>
    </row>
    <row r="508" spans="1:10" x14ac:dyDescent="0.25">
      <c r="A508" s="6" t="s">
        <v>219</v>
      </c>
      <c r="B508" s="6">
        <v>8458670</v>
      </c>
      <c r="C508" s="6" t="s">
        <v>197</v>
      </c>
      <c r="D508" s="12">
        <v>27682716.600000001</v>
      </c>
      <c r="E508" s="28">
        <v>45842</v>
      </c>
      <c r="F508" s="12">
        <v>29230180.457940001</v>
      </c>
      <c r="G508" s="12">
        <v>29230180.457940001</v>
      </c>
      <c r="H508" s="5">
        <f t="shared" si="16"/>
        <v>1.2094570681910231E-3</v>
      </c>
      <c r="J508" s="13"/>
    </row>
    <row r="509" spans="1:10" x14ac:dyDescent="0.25">
      <c r="A509" s="6" t="s">
        <v>219</v>
      </c>
      <c r="B509" s="6">
        <v>8458670</v>
      </c>
      <c r="C509" s="6" t="s">
        <v>197</v>
      </c>
      <c r="D509" s="12">
        <v>27682716.600000001</v>
      </c>
      <c r="E509" s="28">
        <v>45869</v>
      </c>
      <c r="F509" s="12">
        <v>29230180.457940001</v>
      </c>
      <c r="G509" s="12">
        <v>29230180.457940001</v>
      </c>
      <c r="H509" s="5">
        <f t="shared" si="16"/>
        <v>1.2094570681910231E-3</v>
      </c>
      <c r="J509" s="13"/>
    </row>
    <row r="510" spans="1:10" x14ac:dyDescent="0.25">
      <c r="A510" s="6" t="s">
        <v>219</v>
      </c>
      <c r="B510" s="6">
        <v>8458670</v>
      </c>
      <c r="C510" s="6" t="s">
        <v>197</v>
      </c>
      <c r="D510" s="12">
        <v>27682716.600000001</v>
      </c>
      <c r="E510" s="28">
        <v>45903</v>
      </c>
      <c r="F510" s="12">
        <v>29100071.689920001</v>
      </c>
      <c r="G510" s="12">
        <v>29100071.689920001</v>
      </c>
      <c r="H510" s="5">
        <f t="shared" si="16"/>
        <v>1.204073558180134E-3</v>
      </c>
      <c r="J510" s="13"/>
    </row>
    <row r="511" spans="1:10" x14ac:dyDescent="0.25">
      <c r="A511" s="6" t="s">
        <v>219</v>
      </c>
      <c r="B511" s="6">
        <v>8458670</v>
      </c>
      <c r="C511" s="6" t="s">
        <v>197</v>
      </c>
      <c r="D511" s="12">
        <v>27682716.600000001</v>
      </c>
      <c r="E511" s="28">
        <v>45933</v>
      </c>
      <c r="F511" s="12">
        <v>29011486.996800002</v>
      </c>
      <c r="G511" s="12">
        <v>29011486.996800002</v>
      </c>
      <c r="H511" s="5">
        <f t="shared" si="16"/>
        <v>1.2004081896620819E-3</v>
      </c>
      <c r="J511" s="13"/>
    </row>
    <row r="512" spans="1:10" x14ac:dyDescent="0.25">
      <c r="A512" s="6" t="s">
        <v>219</v>
      </c>
      <c r="B512" s="6">
        <v>8458670</v>
      </c>
      <c r="C512" s="6" t="s">
        <v>197</v>
      </c>
      <c r="D512" s="12">
        <v>27682716.600000001</v>
      </c>
      <c r="E512" s="28">
        <v>45962</v>
      </c>
      <c r="F512" s="12">
        <v>28374784.515000001</v>
      </c>
      <c r="G512" s="12">
        <v>28374784.515000001</v>
      </c>
      <c r="H512" s="5">
        <f t="shared" si="16"/>
        <v>1.1740633534385819E-3</v>
      </c>
      <c r="J512" s="13"/>
    </row>
    <row r="513" spans="1:10" x14ac:dyDescent="0.25">
      <c r="A513" s="6" t="s">
        <v>219</v>
      </c>
      <c r="B513" s="6">
        <v>8458670</v>
      </c>
      <c r="C513" s="6" t="s">
        <v>197</v>
      </c>
      <c r="D513" s="12">
        <v>27682716.600000001</v>
      </c>
      <c r="E513" s="28">
        <v>45997</v>
      </c>
      <c r="F513" s="12">
        <v>27682716.600000001</v>
      </c>
      <c r="G513" s="12">
        <v>27682716.600000001</v>
      </c>
      <c r="H513" s="5">
        <f t="shared" si="16"/>
        <v>1.1454276618912994E-3</v>
      </c>
      <c r="J513" s="13"/>
    </row>
    <row r="514" spans="1:10" x14ac:dyDescent="0.25">
      <c r="A514" s="6" t="s">
        <v>219</v>
      </c>
      <c r="B514" s="6">
        <v>8458670</v>
      </c>
      <c r="C514" s="6" t="s">
        <v>197</v>
      </c>
      <c r="D514" s="12">
        <v>27682716.600000001</v>
      </c>
      <c r="E514" s="28">
        <v>46026</v>
      </c>
      <c r="F514" s="12">
        <v>27682716.600000001</v>
      </c>
      <c r="G514" s="12">
        <v>27682716.600000001</v>
      </c>
      <c r="H514" s="5">
        <f t="shared" si="16"/>
        <v>1.1454276618912994E-3</v>
      </c>
      <c r="J514" s="13"/>
    </row>
    <row r="515" spans="1:10" x14ac:dyDescent="0.25">
      <c r="A515" s="6" t="s">
        <v>220</v>
      </c>
      <c r="B515" s="6">
        <v>800186264</v>
      </c>
      <c r="C515" s="6" t="s">
        <v>197</v>
      </c>
      <c r="D515" s="12">
        <v>270460</v>
      </c>
      <c r="E515" s="28">
        <v>45850</v>
      </c>
      <c r="F515" s="12">
        <v>285578.71399999998</v>
      </c>
      <c r="G515" s="12">
        <v>285578.71399999998</v>
      </c>
      <c r="H515" s="5">
        <f t="shared" si="16"/>
        <v>1.1816389387988897E-5</v>
      </c>
      <c r="J515" s="13"/>
    </row>
    <row r="516" spans="1:10" x14ac:dyDescent="0.25">
      <c r="A516" s="6" t="s">
        <v>220</v>
      </c>
      <c r="B516" s="6">
        <v>800186264</v>
      </c>
      <c r="C516" s="6" t="s">
        <v>197</v>
      </c>
      <c r="D516" s="12">
        <v>1228008.6000000001</v>
      </c>
      <c r="E516" s="28">
        <v>45859</v>
      </c>
      <c r="F516" s="12">
        <v>1296654.2807400001</v>
      </c>
      <c r="G516" s="12">
        <v>1296654.2807400001</v>
      </c>
      <c r="H516" s="5">
        <f t="shared" si="16"/>
        <v>5.3651659355908832E-5</v>
      </c>
      <c r="J516" s="13"/>
    </row>
    <row r="517" spans="1:10" x14ac:dyDescent="0.25">
      <c r="A517" s="6" t="s">
        <v>220</v>
      </c>
      <c r="B517" s="6">
        <v>800186264</v>
      </c>
      <c r="C517" s="6" t="s">
        <v>197</v>
      </c>
      <c r="D517" s="12">
        <v>1570205</v>
      </c>
      <c r="E517" s="28">
        <v>45864</v>
      </c>
      <c r="F517" s="12">
        <v>1657979.4594999999</v>
      </c>
      <c r="G517" s="12">
        <v>1657979.4594999999</v>
      </c>
      <c r="H517" s="5">
        <f t="shared" si="16"/>
        <v>6.8602209934804056E-5</v>
      </c>
      <c r="J517" s="13"/>
    </row>
    <row r="518" spans="1:10" x14ac:dyDescent="0.25">
      <c r="A518" s="6" t="s">
        <v>220</v>
      </c>
      <c r="B518" s="6">
        <v>800186264</v>
      </c>
      <c r="C518" s="6" t="s">
        <v>197</v>
      </c>
      <c r="D518" s="12">
        <v>5766750</v>
      </c>
      <c r="E518" s="28">
        <v>45872</v>
      </c>
      <c r="F518" s="12">
        <v>6072964.4249999998</v>
      </c>
      <c r="G518" s="12">
        <v>6072964.4249999998</v>
      </c>
      <c r="H518" s="5">
        <f t="shared" si="16"/>
        <v>2.5128102644654424E-4</v>
      </c>
      <c r="J518" s="13"/>
    </row>
    <row r="519" spans="1:10" x14ac:dyDescent="0.25">
      <c r="A519" s="6" t="s">
        <v>220</v>
      </c>
      <c r="B519" s="6">
        <v>800186264</v>
      </c>
      <c r="C519" s="6" t="s">
        <v>197</v>
      </c>
      <c r="D519" s="12">
        <v>1569954</v>
      </c>
      <c r="E519" s="28">
        <v>45921</v>
      </c>
      <c r="F519" s="12">
        <v>1650335.6447999999</v>
      </c>
      <c r="G519" s="12">
        <v>1650335.6447999999</v>
      </c>
      <c r="H519" s="5">
        <f t="shared" si="16"/>
        <v>6.8285931842366007E-5</v>
      </c>
      <c r="J519" s="13"/>
    </row>
    <row r="520" spans="1:10" x14ac:dyDescent="0.25">
      <c r="A520" s="6" t="s">
        <v>221</v>
      </c>
      <c r="B520" s="6">
        <v>900441635</v>
      </c>
      <c r="C520" s="6" t="s">
        <v>197</v>
      </c>
      <c r="D520" s="12">
        <v>3114384</v>
      </c>
      <c r="E520" s="28">
        <v>45738</v>
      </c>
      <c r="F520" s="12">
        <v>3336128.1408000002</v>
      </c>
      <c r="G520" s="12">
        <v>3336128.1408000002</v>
      </c>
      <c r="H520" s="5">
        <f t="shared" si="16"/>
        <v>1.3803896168507941E-4</v>
      </c>
      <c r="J520" s="13"/>
    </row>
    <row r="521" spans="1:10" x14ac:dyDescent="0.25">
      <c r="A521" s="6" t="s">
        <v>221</v>
      </c>
      <c r="B521" s="6">
        <v>900441635</v>
      </c>
      <c r="C521" s="6" t="s">
        <v>197</v>
      </c>
      <c r="D521" s="12">
        <v>3698400</v>
      </c>
      <c r="E521" s="28">
        <v>45926</v>
      </c>
      <c r="F521" s="12">
        <v>3887758.08</v>
      </c>
      <c r="G521" s="12">
        <v>3887758.08</v>
      </c>
      <c r="H521" s="5">
        <f t="shared" si="16"/>
        <v>1.6086375162954229E-4</v>
      </c>
      <c r="J521" s="13"/>
    </row>
    <row r="522" spans="1:10" x14ac:dyDescent="0.25">
      <c r="A522" s="6" t="s">
        <v>221</v>
      </c>
      <c r="B522" s="6">
        <v>900441635</v>
      </c>
      <c r="C522" s="6" t="s">
        <v>197</v>
      </c>
      <c r="D522" s="12">
        <v>2018889.76</v>
      </c>
      <c r="E522" s="28">
        <v>45952</v>
      </c>
      <c r="F522" s="12">
        <v>2115796.4684799998</v>
      </c>
      <c r="G522" s="12">
        <v>2115796.4684799998</v>
      </c>
      <c r="H522" s="5">
        <f t="shared" si="16"/>
        <v>8.754530261415581E-5</v>
      </c>
      <c r="J522" s="13"/>
    </row>
    <row r="523" spans="1:10" x14ac:dyDescent="0.25">
      <c r="A523" s="6" t="s">
        <v>221</v>
      </c>
      <c r="B523" s="6">
        <v>900441635</v>
      </c>
      <c r="C523" s="6" t="s">
        <v>197</v>
      </c>
      <c r="D523" s="12">
        <v>2018889.76</v>
      </c>
      <c r="E523" s="28">
        <v>45952</v>
      </c>
      <c r="F523" s="12">
        <v>2115796.4684799998</v>
      </c>
      <c r="G523" s="12">
        <v>2115796.4684799998</v>
      </c>
      <c r="H523" s="5">
        <f t="shared" si="16"/>
        <v>8.754530261415581E-5</v>
      </c>
      <c r="J523" s="13"/>
    </row>
    <row r="524" spans="1:10" x14ac:dyDescent="0.25">
      <c r="A524" s="6" t="s">
        <v>221</v>
      </c>
      <c r="B524" s="6">
        <v>900441635</v>
      </c>
      <c r="C524" s="6" t="s">
        <v>197</v>
      </c>
      <c r="D524" s="12">
        <v>2032970.94</v>
      </c>
      <c r="E524" s="28">
        <v>45967</v>
      </c>
      <c r="F524" s="12">
        <v>2083795.2134999998</v>
      </c>
      <c r="G524" s="12">
        <v>2083795.2134999998</v>
      </c>
      <c r="H524" s="5">
        <f t="shared" si="16"/>
        <v>8.6221186805762618E-5</v>
      </c>
      <c r="J524" s="13"/>
    </row>
    <row r="525" spans="1:10" x14ac:dyDescent="0.25">
      <c r="A525" s="6" t="s">
        <v>221</v>
      </c>
      <c r="B525" s="6">
        <v>900441635</v>
      </c>
      <c r="C525" s="6" t="s">
        <v>197</v>
      </c>
      <c r="D525" s="12">
        <v>2032970.94</v>
      </c>
      <c r="E525" s="28">
        <v>45994</v>
      </c>
      <c r="F525" s="12">
        <v>2032970.94</v>
      </c>
      <c r="G525" s="12">
        <v>2032970.94</v>
      </c>
      <c r="H525" s="5">
        <f t="shared" si="16"/>
        <v>8.411823103001231E-5</v>
      </c>
      <c r="J525" s="13"/>
    </row>
    <row r="526" spans="1:10" x14ac:dyDescent="0.25">
      <c r="A526" s="6" t="s">
        <v>222</v>
      </c>
      <c r="B526" s="6">
        <v>901472205</v>
      </c>
      <c r="C526" s="6" t="s">
        <v>197</v>
      </c>
      <c r="D526" s="12">
        <v>1386000</v>
      </c>
      <c r="E526" s="28">
        <v>45971</v>
      </c>
      <c r="F526" s="12">
        <v>1420650</v>
      </c>
      <c r="G526" s="12">
        <v>1420650</v>
      </c>
      <c r="H526" s="5">
        <f t="shared" si="16"/>
        <v>5.8782229770971049E-5</v>
      </c>
      <c r="J526" s="13"/>
    </row>
    <row r="527" spans="1:10" x14ac:dyDescent="0.25">
      <c r="A527" s="6" t="s">
        <v>222</v>
      </c>
      <c r="B527" s="6">
        <v>901472205</v>
      </c>
      <c r="C527" s="6" t="s">
        <v>197</v>
      </c>
      <c r="D527" s="12">
        <v>1470000</v>
      </c>
      <c r="E527" s="28">
        <v>45955</v>
      </c>
      <c r="F527" s="12">
        <v>1540560</v>
      </c>
      <c r="G527" s="12">
        <v>1540560</v>
      </c>
      <c r="H527" s="5">
        <f t="shared" si="16"/>
        <v>6.3743745395394472E-5</v>
      </c>
      <c r="J527" s="13"/>
    </row>
    <row r="528" spans="1:10" x14ac:dyDescent="0.25">
      <c r="A528" s="6" t="s">
        <v>222</v>
      </c>
      <c r="B528" s="6">
        <v>901472205</v>
      </c>
      <c r="C528" s="6" t="s">
        <v>197</v>
      </c>
      <c r="D528" s="12">
        <v>784000</v>
      </c>
      <c r="E528" s="28">
        <v>45955</v>
      </c>
      <c r="F528" s="12">
        <v>821632</v>
      </c>
      <c r="G528" s="12">
        <v>821632</v>
      </c>
      <c r="H528" s="5">
        <f t="shared" si="16"/>
        <v>3.3996664210877052E-5</v>
      </c>
      <c r="J528" s="13"/>
    </row>
    <row r="529" spans="1:10" x14ac:dyDescent="0.25">
      <c r="A529" s="6" t="s">
        <v>222</v>
      </c>
      <c r="B529" s="6">
        <v>901472205</v>
      </c>
      <c r="C529" s="6" t="s">
        <v>197</v>
      </c>
      <c r="D529" s="12">
        <v>3861000</v>
      </c>
      <c r="E529" s="28">
        <v>45967</v>
      </c>
      <c r="F529" s="12">
        <v>3957525</v>
      </c>
      <c r="G529" s="12">
        <v>3957525</v>
      </c>
      <c r="H529" s="5">
        <f t="shared" si="16"/>
        <v>1.6375049721913365E-4</v>
      </c>
      <c r="J529" s="13"/>
    </row>
    <row r="530" spans="1:10" x14ac:dyDescent="0.25">
      <c r="A530" s="6" t="s">
        <v>222</v>
      </c>
      <c r="B530" s="6">
        <v>901472205</v>
      </c>
      <c r="C530" s="6" t="s">
        <v>197</v>
      </c>
      <c r="D530" s="12">
        <v>1568000</v>
      </c>
      <c r="E530" s="28">
        <v>45967</v>
      </c>
      <c r="F530" s="12">
        <v>1607200</v>
      </c>
      <c r="G530" s="12">
        <v>1607200</v>
      </c>
      <c r="H530" s="5">
        <f t="shared" si="16"/>
        <v>6.6501108427765226E-5</v>
      </c>
      <c r="J530" s="13"/>
    </row>
    <row r="531" spans="1:10" x14ac:dyDescent="0.25">
      <c r="A531" s="6" t="s">
        <v>222</v>
      </c>
      <c r="B531" s="6">
        <v>901472205</v>
      </c>
      <c r="C531" s="6" t="s">
        <v>197</v>
      </c>
      <c r="D531" s="12">
        <v>6633000</v>
      </c>
      <c r="E531" s="28">
        <v>45967</v>
      </c>
      <c r="F531" s="12">
        <v>6798825</v>
      </c>
      <c r="G531" s="12">
        <v>6798825</v>
      </c>
      <c r="H531" s="5">
        <f t="shared" si="16"/>
        <v>2.8131495676107576E-4</v>
      </c>
      <c r="J531" s="13"/>
    </row>
    <row r="532" spans="1:10" x14ac:dyDescent="0.25">
      <c r="A532" s="6" t="s">
        <v>222</v>
      </c>
      <c r="B532" s="6">
        <v>901472205</v>
      </c>
      <c r="C532" s="6" t="s">
        <v>197</v>
      </c>
      <c r="D532" s="12">
        <v>1470000</v>
      </c>
      <c r="E532" s="28">
        <v>45967</v>
      </c>
      <c r="F532" s="12">
        <v>1506750</v>
      </c>
      <c r="G532" s="12">
        <v>1506750</v>
      </c>
      <c r="H532" s="5">
        <f t="shared" si="16"/>
        <v>6.2344789151029908E-5</v>
      </c>
      <c r="J532" s="13"/>
    </row>
    <row r="533" spans="1:10" x14ac:dyDescent="0.25">
      <c r="A533" s="6" t="s">
        <v>222</v>
      </c>
      <c r="B533" s="6">
        <v>901472205</v>
      </c>
      <c r="C533" s="6" t="s">
        <v>197</v>
      </c>
      <c r="D533" s="12">
        <v>3234000</v>
      </c>
      <c r="E533" s="28">
        <v>45967</v>
      </c>
      <c r="F533" s="12">
        <v>3314850</v>
      </c>
      <c r="G533" s="12">
        <v>3314850</v>
      </c>
      <c r="H533" s="5">
        <f t="shared" si="16"/>
        <v>1.371585361322658E-4</v>
      </c>
      <c r="J533" s="13"/>
    </row>
    <row r="534" spans="1:10" x14ac:dyDescent="0.25">
      <c r="A534" s="6" t="s">
        <v>222</v>
      </c>
      <c r="B534" s="6">
        <v>901472205</v>
      </c>
      <c r="C534" s="6" t="s">
        <v>197</v>
      </c>
      <c r="D534" s="12">
        <v>1470000</v>
      </c>
      <c r="E534" s="28">
        <v>45967</v>
      </c>
      <c r="F534" s="12">
        <v>1506750</v>
      </c>
      <c r="G534" s="12">
        <v>1506750</v>
      </c>
      <c r="H534" s="5">
        <f t="shared" si="16"/>
        <v>6.2344789151029908E-5</v>
      </c>
      <c r="J534" s="13"/>
    </row>
    <row r="535" spans="1:10" x14ac:dyDescent="0.25">
      <c r="A535" s="6" t="s">
        <v>222</v>
      </c>
      <c r="B535" s="6">
        <v>901472205</v>
      </c>
      <c r="C535" s="6" t="s">
        <v>197</v>
      </c>
      <c r="D535" s="12">
        <v>2450000</v>
      </c>
      <c r="E535" s="28">
        <v>45967</v>
      </c>
      <c r="F535" s="12">
        <v>2511250</v>
      </c>
      <c r="G535" s="12">
        <v>2511250</v>
      </c>
      <c r="H535" s="5">
        <f t="shared" si="16"/>
        <v>1.0390798191838317E-4</v>
      </c>
      <c r="J535" s="13"/>
    </row>
    <row r="536" spans="1:10" x14ac:dyDescent="0.25">
      <c r="A536" s="6" t="s">
        <v>222</v>
      </c>
      <c r="B536" s="6">
        <v>901472205</v>
      </c>
      <c r="C536" s="6" t="s">
        <v>197</v>
      </c>
      <c r="D536" s="12">
        <v>891000</v>
      </c>
      <c r="E536" s="28">
        <v>45969</v>
      </c>
      <c r="F536" s="12">
        <v>913275</v>
      </c>
      <c r="G536" s="12">
        <v>913275</v>
      </c>
      <c r="H536" s="5">
        <f t="shared" si="16"/>
        <v>3.7788576281338531E-5</v>
      </c>
      <c r="J536" s="13"/>
    </row>
    <row r="537" spans="1:10" x14ac:dyDescent="0.25">
      <c r="A537" s="6" t="s">
        <v>222</v>
      </c>
      <c r="B537" s="6">
        <v>901472205</v>
      </c>
      <c r="C537" s="6" t="s">
        <v>197</v>
      </c>
      <c r="D537" s="12">
        <v>792000</v>
      </c>
      <c r="E537" s="28">
        <v>45969</v>
      </c>
      <c r="F537" s="12">
        <v>811800</v>
      </c>
      <c r="G537" s="12">
        <v>811800</v>
      </c>
      <c r="H537" s="5">
        <f t="shared" si="16"/>
        <v>3.3589845583412026E-5</v>
      </c>
      <c r="J537" s="13"/>
    </row>
    <row r="538" spans="1:10" x14ac:dyDescent="0.25">
      <c r="A538" s="6" t="s">
        <v>222</v>
      </c>
      <c r="B538" s="6">
        <v>901472205</v>
      </c>
      <c r="C538" s="6" t="s">
        <v>197</v>
      </c>
      <c r="D538" s="12">
        <v>1470000</v>
      </c>
      <c r="E538" s="28">
        <v>46003</v>
      </c>
      <c r="F538" s="12">
        <v>1470000</v>
      </c>
      <c r="G538" s="12">
        <v>1470000</v>
      </c>
      <c r="H538" s="5">
        <f t="shared" si="16"/>
        <v>6.082418453759015E-5</v>
      </c>
      <c r="J538" s="13"/>
    </row>
    <row r="539" spans="1:10" x14ac:dyDescent="0.25">
      <c r="A539" s="6" t="s">
        <v>222</v>
      </c>
      <c r="B539" s="6">
        <v>901472205</v>
      </c>
      <c r="C539" s="6" t="s">
        <v>197</v>
      </c>
      <c r="D539" s="12">
        <v>1176000</v>
      </c>
      <c r="E539" s="28">
        <v>46003</v>
      </c>
      <c r="F539" s="12">
        <v>1176000</v>
      </c>
      <c r="G539" s="12">
        <v>1176000</v>
      </c>
      <c r="H539" s="5">
        <f t="shared" si="16"/>
        <v>4.8659347630072118E-5</v>
      </c>
      <c r="J539" s="13"/>
    </row>
    <row r="540" spans="1:10" x14ac:dyDescent="0.25">
      <c r="A540" s="6" t="s">
        <v>222</v>
      </c>
      <c r="B540" s="6">
        <v>901472205</v>
      </c>
      <c r="C540" s="6" t="s">
        <v>197</v>
      </c>
      <c r="D540" s="12">
        <v>1470000</v>
      </c>
      <c r="E540" s="28">
        <v>46003</v>
      </c>
      <c r="F540" s="12">
        <v>1470000</v>
      </c>
      <c r="G540" s="12">
        <v>1470000</v>
      </c>
      <c r="H540" s="5">
        <f t="shared" si="16"/>
        <v>6.082418453759015E-5</v>
      </c>
      <c r="J540" s="13"/>
    </row>
    <row r="541" spans="1:10" x14ac:dyDescent="0.25">
      <c r="A541" s="6" t="s">
        <v>222</v>
      </c>
      <c r="B541" s="6">
        <v>901472205</v>
      </c>
      <c r="C541" s="6" t="s">
        <v>197</v>
      </c>
      <c r="D541" s="12">
        <v>1470000</v>
      </c>
      <c r="E541" s="28">
        <v>46003</v>
      </c>
      <c r="F541" s="12">
        <v>1470000</v>
      </c>
      <c r="G541" s="12">
        <v>1470000</v>
      </c>
      <c r="H541" s="5">
        <f t="shared" si="16"/>
        <v>6.082418453759015E-5</v>
      </c>
      <c r="J541" s="13"/>
    </row>
    <row r="542" spans="1:10" x14ac:dyDescent="0.25">
      <c r="A542" s="6" t="s">
        <v>222</v>
      </c>
      <c r="B542" s="6">
        <v>901472205</v>
      </c>
      <c r="C542" s="6" t="s">
        <v>197</v>
      </c>
      <c r="D542" s="12">
        <v>1862000</v>
      </c>
      <c r="E542" s="28">
        <v>46003</v>
      </c>
      <c r="F542" s="12">
        <v>1862000</v>
      </c>
      <c r="G542" s="12">
        <v>1862000</v>
      </c>
      <c r="H542" s="5">
        <f t="shared" si="16"/>
        <v>7.7043967080947523E-5</v>
      </c>
      <c r="J542" s="13"/>
    </row>
    <row r="543" spans="1:10" x14ac:dyDescent="0.25">
      <c r="A543" s="6" t="s">
        <v>222</v>
      </c>
      <c r="B543" s="6">
        <v>901472205</v>
      </c>
      <c r="C543" s="6" t="s">
        <v>197</v>
      </c>
      <c r="D543" s="12">
        <v>1470000</v>
      </c>
      <c r="E543" s="28">
        <v>46003</v>
      </c>
      <c r="F543" s="12">
        <v>1470000</v>
      </c>
      <c r="G543" s="12">
        <v>1470000</v>
      </c>
      <c r="H543" s="5">
        <f t="shared" si="16"/>
        <v>6.082418453759015E-5</v>
      </c>
      <c r="J543" s="13"/>
    </row>
    <row r="544" spans="1:10" x14ac:dyDescent="0.25">
      <c r="A544" s="6" t="s">
        <v>222</v>
      </c>
      <c r="B544" s="6">
        <v>901472205</v>
      </c>
      <c r="C544" s="6" t="s">
        <v>197</v>
      </c>
      <c r="D544" s="12">
        <v>1470000</v>
      </c>
      <c r="E544" s="28">
        <v>46004</v>
      </c>
      <c r="F544" s="12">
        <v>1470000</v>
      </c>
      <c r="G544" s="12">
        <v>1470000</v>
      </c>
      <c r="H544" s="5">
        <f t="shared" si="16"/>
        <v>6.082418453759015E-5</v>
      </c>
      <c r="J544" s="13"/>
    </row>
    <row r="545" spans="1:10" x14ac:dyDescent="0.25">
      <c r="A545" s="6" t="s">
        <v>222</v>
      </c>
      <c r="B545" s="6">
        <v>901472205</v>
      </c>
      <c r="C545" s="6" t="s">
        <v>197</v>
      </c>
      <c r="D545" s="12">
        <v>2254000</v>
      </c>
      <c r="E545" s="28">
        <v>46004</v>
      </c>
      <c r="F545" s="12">
        <v>2254000</v>
      </c>
      <c r="G545" s="12">
        <v>2254000</v>
      </c>
      <c r="H545" s="5">
        <f t="shared" si="16"/>
        <v>9.3263749624304895E-5</v>
      </c>
      <c r="J545" s="13"/>
    </row>
    <row r="546" spans="1:10" x14ac:dyDescent="0.25">
      <c r="A546" s="6" t="s">
        <v>222</v>
      </c>
      <c r="B546" s="6">
        <v>901472205</v>
      </c>
      <c r="C546" s="6" t="s">
        <v>197</v>
      </c>
      <c r="D546" s="12">
        <v>656600</v>
      </c>
      <c r="E546" s="28">
        <v>46004</v>
      </c>
      <c r="F546" s="12">
        <v>656600</v>
      </c>
      <c r="G546" s="12">
        <v>656600</v>
      </c>
      <c r="H546" s="5">
        <f t="shared" si="16"/>
        <v>2.71681357601236E-5</v>
      </c>
      <c r="J546" s="13"/>
    </row>
    <row r="547" spans="1:10" x14ac:dyDescent="0.25">
      <c r="A547" s="6" t="s">
        <v>222</v>
      </c>
      <c r="B547" s="6">
        <v>901472205</v>
      </c>
      <c r="C547" s="6" t="s">
        <v>197</v>
      </c>
      <c r="D547" s="12">
        <v>3332000</v>
      </c>
      <c r="E547" s="28">
        <v>46004</v>
      </c>
      <c r="F547" s="12">
        <v>3332000</v>
      </c>
      <c r="G547" s="12">
        <v>3332000</v>
      </c>
      <c r="H547" s="5">
        <f t="shared" si="16"/>
        <v>1.3786815161853766E-4</v>
      </c>
      <c r="J547" s="13"/>
    </row>
    <row r="548" spans="1:10" x14ac:dyDescent="0.25">
      <c r="A548" s="6" t="s">
        <v>222</v>
      </c>
      <c r="B548" s="6">
        <v>901472205</v>
      </c>
      <c r="C548" s="6" t="s">
        <v>197</v>
      </c>
      <c r="D548" s="12">
        <v>1960000</v>
      </c>
      <c r="E548" s="28">
        <v>46004</v>
      </c>
      <c r="F548" s="12">
        <v>1960000</v>
      </c>
      <c r="G548" s="12">
        <v>1960000</v>
      </c>
      <c r="H548" s="5">
        <f t="shared" si="16"/>
        <v>8.1098912716786863E-5</v>
      </c>
      <c r="J548" s="13"/>
    </row>
    <row r="549" spans="1:10" x14ac:dyDescent="0.25">
      <c r="A549" s="6" t="s">
        <v>222</v>
      </c>
      <c r="B549" s="6">
        <v>901472205</v>
      </c>
      <c r="C549" s="6" t="s">
        <v>197</v>
      </c>
      <c r="D549" s="12">
        <v>3626000</v>
      </c>
      <c r="E549" s="28">
        <v>46004</v>
      </c>
      <c r="F549" s="12">
        <v>3626000</v>
      </c>
      <c r="G549" s="12">
        <v>3626000</v>
      </c>
      <c r="H549" s="5">
        <f t="shared" si="16"/>
        <v>1.5003298852605569E-4</v>
      </c>
      <c r="J549" s="13"/>
    </row>
    <row r="550" spans="1:10" x14ac:dyDescent="0.25">
      <c r="A550" s="6" t="s">
        <v>222</v>
      </c>
      <c r="B550" s="6">
        <v>901472205</v>
      </c>
      <c r="C550" s="6" t="s">
        <v>197</v>
      </c>
      <c r="D550" s="12">
        <v>392000</v>
      </c>
      <c r="E550" s="28">
        <v>46004</v>
      </c>
      <c r="F550" s="12">
        <v>392000</v>
      </c>
      <c r="G550" s="12">
        <v>392000</v>
      </c>
      <c r="H550" s="5">
        <f t="shared" si="16"/>
        <v>1.6219782543357373E-5</v>
      </c>
      <c r="J550" s="13"/>
    </row>
    <row r="551" spans="1:10" x14ac:dyDescent="0.25">
      <c r="A551" s="6" t="s">
        <v>222</v>
      </c>
      <c r="B551" s="6">
        <v>901472205</v>
      </c>
      <c r="C551" s="6" t="s">
        <v>197</v>
      </c>
      <c r="D551" s="12">
        <v>792000</v>
      </c>
      <c r="E551" s="28">
        <v>46003</v>
      </c>
      <c r="F551" s="12">
        <v>792000</v>
      </c>
      <c r="G551" s="12">
        <v>792000</v>
      </c>
      <c r="H551" s="5">
        <f t="shared" si="16"/>
        <v>3.2770581056987342E-5</v>
      </c>
      <c r="J551" s="13"/>
    </row>
    <row r="552" spans="1:10" x14ac:dyDescent="0.25">
      <c r="A552" s="6" t="s">
        <v>222</v>
      </c>
      <c r="B552" s="6">
        <v>901472205</v>
      </c>
      <c r="C552" s="6" t="s">
        <v>197</v>
      </c>
      <c r="D552" s="12">
        <v>1911000</v>
      </c>
      <c r="E552" s="28">
        <v>46003</v>
      </c>
      <c r="F552" s="12">
        <v>1911000</v>
      </c>
      <c r="G552" s="12">
        <v>1911000</v>
      </c>
      <c r="H552" s="5">
        <f t="shared" si="16"/>
        <v>7.9071439898867186E-5</v>
      </c>
      <c r="J552" s="13"/>
    </row>
    <row r="553" spans="1:10" x14ac:dyDescent="0.25">
      <c r="A553" s="6" t="s">
        <v>222</v>
      </c>
      <c r="B553" s="6">
        <v>901472205</v>
      </c>
      <c r="C553" s="6" t="s">
        <v>197</v>
      </c>
      <c r="D553" s="12">
        <v>588000</v>
      </c>
      <c r="E553" s="28">
        <v>46003</v>
      </c>
      <c r="F553" s="12">
        <v>588000</v>
      </c>
      <c r="G553" s="12">
        <v>588000</v>
      </c>
      <c r="H553" s="5">
        <f t="shared" si="16"/>
        <v>2.4329673815036059E-5</v>
      </c>
      <c r="J553" s="13"/>
    </row>
    <row r="554" spans="1:10" x14ac:dyDescent="0.25">
      <c r="A554" s="6" t="s">
        <v>222</v>
      </c>
      <c r="B554" s="6">
        <v>901472205</v>
      </c>
      <c r="C554" s="6" t="s">
        <v>197</v>
      </c>
      <c r="D554" s="12">
        <v>2450000</v>
      </c>
      <c r="E554" s="28">
        <v>46003</v>
      </c>
      <c r="F554" s="12">
        <v>2450000</v>
      </c>
      <c r="G554" s="12">
        <v>2450000</v>
      </c>
      <c r="H554" s="5">
        <f t="shared" si="16"/>
        <v>1.0137364089598357E-4</v>
      </c>
      <c r="J554" s="13"/>
    </row>
    <row r="555" spans="1:10" x14ac:dyDescent="0.25">
      <c r="A555" s="6" t="s">
        <v>222</v>
      </c>
      <c r="B555" s="6">
        <v>901472205</v>
      </c>
      <c r="C555" s="6" t="s">
        <v>197</v>
      </c>
      <c r="D555" s="12">
        <v>1372000</v>
      </c>
      <c r="E555" s="28">
        <v>46003</v>
      </c>
      <c r="F555" s="12">
        <v>1372000</v>
      </c>
      <c r="G555" s="12">
        <v>1372000</v>
      </c>
      <c r="H555" s="5">
        <f t="shared" si="16"/>
        <v>5.6769238901750804E-5</v>
      </c>
      <c r="J555" s="13"/>
    </row>
    <row r="556" spans="1:10" x14ac:dyDescent="0.25">
      <c r="A556" s="6" t="s">
        <v>222</v>
      </c>
      <c r="B556" s="6">
        <v>901472205</v>
      </c>
      <c r="C556" s="6" t="s">
        <v>197</v>
      </c>
      <c r="D556" s="12">
        <v>1617000</v>
      </c>
      <c r="E556" s="28">
        <v>46003</v>
      </c>
      <c r="F556" s="12">
        <v>1617000</v>
      </c>
      <c r="G556" s="12">
        <v>1617000</v>
      </c>
      <c r="H556" s="5">
        <f t="shared" si="16"/>
        <v>6.6906602991349167E-5</v>
      </c>
      <c r="J556" s="13"/>
    </row>
    <row r="557" spans="1:10" x14ac:dyDescent="0.25">
      <c r="A557" s="6" t="s">
        <v>222</v>
      </c>
      <c r="B557" s="6">
        <v>901472205</v>
      </c>
      <c r="C557" s="6" t="s">
        <v>197</v>
      </c>
      <c r="D557" s="12">
        <v>1911000</v>
      </c>
      <c r="E557" s="28">
        <v>46003</v>
      </c>
      <c r="F557" s="12">
        <v>1911000</v>
      </c>
      <c r="G557" s="12">
        <v>1911000</v>
      </c>
      <c r="H557" s="5">
        <f t="shared" si="16"/>
        <v>7.9071439898867186E-5</v>
      </c>
      <c r="J557" s="13"/>
    </row>
    <row r="558" spans="1:10" x14ac:dyDescent="0.25">
      <c r="A558" s="6" t="s">
        <v>222</v>
      </c>
      <c r="B558" s="6">
        <v>901472205</v>
      </c>
      <c r="C558" s="6" t="s">
        <v>197</v>
      </c>
      <c r="D558" s="12">
        <v>1470000</v>
      </c>
      <c r="E558" s="28">
        <v>46003</v>
      </c>
      <c r="F558" s="12">
        <v>1470000</v>
      </c>
      <c r="G558" s="12">
        <v>1470000</v>
      </c>
      <c r="H558" s="5">
        <f t="shared" si="16"/>
        <v>6.082418453759015E-5</v>
      </c>
      <c r="J558" s="13"/>
    </row>
    <row r="559" spans="1:10" x14ac:dyDescent="0.25">
      <c r="A559" s="6" t="s">
        <v>222</v>
      </c>
      <c r="B559" s="6">
        <v>901472205</v>
      </c>
      <c r="C559" s="6" t="s">
        <v>197</v>
      </c>
      <c r="D559" s="12">
        <v>1372000</v>
      </c>
      <c r="E559" s="28">
        <v>46013</v>
      </c>
      <c r="F559" s="12">
        <v>1372000</v>
      </c>
      <c r="G559" s="12">
        <v>1372000</v>
      </c>
      <c r="H559" s="5">
        <f t="shared" si="16"/>
        <v>5.6769238901750804E-5</v>
      </c>
      <c r="J559" s="13"/>
    </row>
    <row r="560" spans="1:10" x14ac:dyDescent="0.25">
      <c r="A560" s="6" t="s">
        <v>222</v>
      </c>
      <c r="B560" s="6">
        <v>901472205</v>
      </c>
      <c r="C560" s="6" t="s">
        <v>197</v>
      </c>
      <c r="D560" s="12">
        <v>2450000</v>
      </c>
      <c r="E560" s="28">
        <v>46003</v>
      </c>
      <c r="F560" s="12">
        <v>2450000</v>
      </c>
      <c r="G560" s="12">
        <v>2450000</v>
      </c>
      <c r="H560" s="5">
        <f t="shared" si="16"/>
        <v>1.0137364089598357E-4</v>
      </c>
      <c r="J560" s="13"/>
    </row>
    <row r="561" spans="1:10" x14ac:dyDescent="0.25">
      <c r="A561" s="6" t="s">
        <v>222</v>
      </c>
      <c r="B561" s="6">
        <v>901472205</v>
      </c>
      <c r="C561" s="6" t="s">
        <v>197</v>
      </c>
      <c r="D561" s="12">
        <v>3234000</v>
      </c>
      <c r="E561" s="28">
        <v>46003</v>
      </c>
      <c r="F561" s="12">
        <v>3234000</v>
      </c>
      <c r="G561" s="12">
        <v>3234000</v>
      </c>
      <c r="H561" s="5">
        <f t="shared" si="16"/>
        <v>1.3381320598269833E-4</v>
      </c>
      <c r="J561" s="13"/>
    </row>
    <row r="562" spans="1:10" x14ac:dyDescent="0.25">
      <c r="A562" s="6" t="s">
        <v>222</v>
      </c>
      <c r="B562" s="6">
        <v>901472205</v>
      </c>
      <c r="C562" s="6" t="s">
        <v>197</v>
      </c>
      <c r="D562" s="12">
        <v>2450000</v>
      </c>
      <c r="E562" s="28">
        <v>46003</v>
      </c>
      <c r="F562" s="12">
        <v>2450000</v>
      </c>
      <c r="G562" s="12">
        <v>2450000</v>
      </c>
      <c r="H562" s="5">
        <f t="shared" si="16"/>
        <v>1.0137364089598357E-4</v>
      </c>
      <c r="J562" s="13"/>
    </row>
    <row r="563" spans="1:10" x14ac:dyDescent="0.25">
      <c r="A563" s="6" t="s">
        <v>222</v>
      </c>
      <c r="B563" s="6">
        <v>901472205</v>
      </c>
      <c r="C563" s="6" t="s">
        <v>197</v>
      </c>
      <c r="D563" s="12">
        <v>2352000</v>
      </c>
      <c r="E563" s="28">
        <v>46003</v>
      </c>
      <c r="F563" s="12">
        <v>2352000</v>
      </c>
      <c r="G563" s="12">
        <v>2352000</v>
      </c>
      <c r="H563" s="5">
        <f t="shared" si="16"/>
        <v>9.7318695260144235E-5</v>
      </c>
      <c r="J563" s="13"/>
    </row>
    <row r="564" spans="1:10" x14ac:dyDescent="0.25">
      <c r="A564" s="6" t="s">
        <v>222</v>
      </c>
      <c r="B564" s="6">
        <v>901472205</v>
      </c>
      <c r="C564" s="6" t="s">
        <v>197</v>
      </c>
      <c r="D564" s="12">
        <v>833000</v>
      </c>
      <c r="E564" s="28">
        <v>46003</v>
      </c>
      <c r="F564" s="12">
        <v>833000</v>
      </c>
      <c r="G564" s="12">
        <v>833000</v>
      </c>
      <c r="H564" s="5">
        <f t="shared" si="16"/>
        <v>3.4467037904634415E-5</v>
      </c>
      <c r="J564" s="13"/>
    </row>
    <row r="565" spans="1:10" x14ac:dyDescent="0.25">
      <c r="A565" s="6" t="s">
        <v>222</v>
      </c>
      <c r="B565" s="6">
        <v>901472205</v>
      </c>
      <c r="C565" s="6" t="s">
        <v>197</v>
      </c>
      <c r="D565" s="12">
        <v>1715000</v>
      </c>
      <c r="E565" s="28">
        <v>46003</v>
      </c>
      <c r="F565" s="12">
        <v>1715000</v>
      </c>
      <c r="G565" s="12">
        <v>1715000</v>
      </c>
      <c r="H565" s="5">
        <f t="shared" si="16"/>
        <v>7.0961548627188506E-5</v>
      </c>
      <c r="J565" s="13"/>
    </row>
    <row r="566" spans="1:10" x14ac:dyDescent="0.25">
      <c r="A566" s="6" t="s">
        <v>222</v>
      </c>
      <c r="B566" s="6">
        <v>901472205</v>
      </c>
      <c r="C566" s="6" t="s">
        <v>197</v>
      </c>
      <c r="D566" s="12">
        <v>1666000</v>
      </c>
      <c r="E566" s="28">
        <v>46003</v>
      </c>
      <c r="F566" s="12">
        <v>1666000</v>
      </c>
      <c r="G566" s="12">
        <v>1666000</v>
      </c>
      <c r="H566" s="5">
        <f t="shared" si="16"/>
        <v>6.893407580926883E-5</v>
      </c>
      <c r="J566" s="13"/>
    </row>
    <row r="567" spans="1:10" x14ac:dyDescent="0.25">
      <c r="A567" s="6" t="s">
        <v>222</v>
      </c>
      <c r="B567" s="6">
        <v>901472205</v>
      </c>
      <c r="C567" s="6" t="s">
        <v>197</v>
      </c>
      <c r="D567" s="12">
        <v>980000</v>
      </c>
      <c r="E567" s="28">
        <v>46003</v>
      </c>
      <c r="F567" s="12">
        <v>980000</v>
      </c>
      <c r="G567" s="12">
        <v>980000</v>
      </c>
      <c r="H567" s="5">
        <f t="shared" si="16"/>
        <v>4.0549456358393431E-5</v>
      </c>
      <c r="J567" s="13"/>
    </row>
    <row r="568" spans="1:10" x14ac:dyDescent="0.25">
      <c r="A568" s="6" t="s">
        <v>223</v>
      </c>
      <c r="B568" s="6">
        <v>890915475</v>
      </c>
      <c r="C568" s="6" t="s">
        <v>197</v>
      </c>
      <c r="D568" s="12">
        <v>1188719.55</v>
      </c>
      <c r="E568" s="28">
        <v>45723</v>
      </c>
      <c r="F568" s="12">
        <v>1273356.3819600001</v>
      </c>
      <c r="G568" s="12">
        <v>1273356.3819600001</v>
      </c>
      <c r="H568" s="5">
        <f t="shared" si="16"/>
        <v>5.2687662284662027E-5</v>
      </c>
      <c r="J568" s="13"/>
    </row>
    <row r="569" spans="1:10" x14ac:dyDescent="0.25">
      <c r="A569" s="6" t="s">
        <v>223</v>
      </c>
      <c r="B569" s="6">
        <v>890915475</v>
      </c>
      <c r="C569" s="6" t="s">
        <v>197</v>
      </c>
      <c r="D569" s="12">
        <v>833019.04</v>
      </c>
      <c r="E569" s="28">
        <v>45736</v>
      </c>
      <c r="F569" s="12">
        <v>892329.99564800004</v>
      </c>
      <c r="G569" s="12">
        <v>892329.99564800004</v>
      </c>
      <c r="H569" s="5">
        <f t="shared" si="16"/>
        <v>3.6921934914095896E-5</v>
      </c>
      <c r="J569" s="13"/>
    </row>
    <row r="570" spans="1:10" x14ac:dyDescent="0.25">
      <c r="A570" s="6" t="s">
        <v>223</v>
      </c>
      <c r="B570" s="6">
        <v>890915475</v>
      </c>
      <c r="C570" s="6" t="s">
        <v>197</v>
      </c>
      <c r="D570" s="12">
        <v>190043</v>
      </c>
      <c r="E570" s="28">
        <v>45756</v>
      </c>
      <c r="F570" s="12">
        <v>202585.83799999999</v>
      </c>
      <c r="G570" s="12">
        <v>202585.83799999999</v>
      </c>
      <c r="H570" s="5">
        <f t="shared" si="16"/>
        <v>8.382393466132206E-6</v>
      </c>
      <c r="J570" s="13"/>
    </row>
    <row r="571" spans="1:10" x14ac:dyDescent="0.25">
      <c r="A571" s="6" t="s">
        <v>223</v>
      </c>
      <c r="B571" s="6">
        <v>890915475</v>
      </c>
      <c r="C571" s="6" t="s">
        <v>197</v>
      </c>
      <c r="D571" s="12">
        <v>1585199</v>
      </c>
      <c r="E571" s="28">
        <v>45758</v>
      </c>
      <c r="F571" s="12">
        <v>1689822.1340000001</v>
      </c>
      <c r="G571" s="12">
        <v>1689822.1340000001</v>
      </c>
      <c r="H571" s="5">
        <f t="shared" ref="H571:H634" si="17">+G571/$G$1187</f>
        <v>6.9919764159265575E-5</v>
      </c>
      <c r="J571" s="13"/>
    </row>
    <row r="572" spans="1:10" x14ac:dyDescent="0.25">
      <c r="A572" s="6" t="s">
        <v>223</v>
      </c>
      <c r="B572" s="6">
        <v>890915475</v>
      </c>
      <c r="C572" s="6" t="s">
        <v>197</v>
      </c>
      <c r="D572" s="12">
        <v>424758.6</v>
      </c>
      <c r="E572" s="28">
        <v>45760</v>
      </c>
      <c r="F572" s="12">
        <v>452792.66759999999</v>
      </c>
      <c r="G572" s="12">
        <v>452792.66759999999</v>
      </c>
      <c r="H572" s="5">
        <f t="shared" si="17"/>
        <v>1.8735200524741576E-5</v>
      </c>
      <c r="J572" s="13"/>
    </row>
    <row r="573" spans="1:10" x14ac:dyDescent="0.25">
      <c r="A573" s="6" t="s">
        <v>224</v>
      </c>
      <c r="B573" s="6">
        <v>900800263</v>
      </c>
      <c r="C573" s="6" t="s">
        <v>197</v>
      </c>
      <c r="D573" s="12">
        <v>6458500</v>
      </c>
      <c r="E573" s="28">
        <v>45815</v>
      </c>
      <c r="F573" s="12">
        <v>6825988.6500000004</v>
      </c>
      <c r="G573" s="12">
        <v>6825988.6500000004</v>
      </c>
      <c r="H573" s="5">
        <f t="shared" si="17"/>
        <v>2.8243890700618769E-4</v>
      </c>
      <c r="J573" s="13"/>
    </row>
    <row r="574" spans="1:10" x14ac:dyDescent="0.25">
      <c r="A574" s="6" t="s">
        <v>225</v>
      </c>
      <c r="B574" s="6">
        <v>900800202</v>
      </c>
      <c r="C574" s="6" t="s">
        <v>197</v>
      </c>
      <c r="D574" s="12">
        <v>254646.15</v>
      </c>
      <c r="E574" s="28">
        <v>45578</v>
      </c>
      <c r="F574" s="12">
        <v>279499.61424000002</v>
      </c>
      <c r="G574" s="12">
        <v>279499.61424000002</v>
      </c>
      <c r="H574" s="5">
        <f t="shared" si="17"/>
        <v>1.1564854499808857E-5</v>
      </c>
      <c r="J574" s="13"/>
    </row>
    <row r="575" spans="1:10" x14ac:dyDescent="0.25">
      <c r="A575" s="6" t="s">
        <v>225</v>
      </c>
      <c r="B575" s="6">
        <v>900800202</v>
      </c>
      <c r="C575" s="6" t="s">
        <v>197</v>
      </c>
      <c r="D575" s="12">
        <v>3871380</v>
      </c>
      <c r="E575" s="28">
        <v>45578</v>
      </c>
      <c r="F575" s="12">
        <v>4249226.6880000001</v>
      </c>
      <c r="G575" s="12">
        <v>4249226.6880000001</v>
      </c>
      <c r="H575" s="5">
        <f t="shared" si="17"/>
        <v>1.7582023687956802E-4</v>
      </c>
      <c r="J575" s="13"/>
    </row>
    <row r="576" spans="1:10" x14ac:dyDescent="0.25">
      <c r="A576" s="6" t="s">
        <v>225</v>
      </c>
      <c r="B576" s="6">
        <v>900800202</v>
      </c>
      <c r="C576" s="6" t="s">
        <v>197</v>
      </c>
      <c r="D576" s="12">
        <v>4281129.5999999996</v>
      </c>
      <c r="E576" s="28">
        <v>45585</v>
      </c>
      <c r="F576" s="12">
        <v>4698967.8489599992</v>
      </c>
      <c r="G576" s="12">
        <v>4698967.8489599992</v>
      </c>
      <c r="H576" s="5">
        <f t="shared" si="17"/>
        <v>1.9442917522540545E-4</v>
      </c>
      <c r="J576" s="13"/>
    </row>
    <row r="577" spans="1:10" x14ac:dyDescent="0.25">
      <c r="A577" s="6" t="s">
        <v>225</v>
      </c>
      <c r="B577" s="6">
        <v>900800202</v>
      </c>
      <c r="C577" s="6" t="s">
        <v>197</v>
      </c>
      <c r="D577" s="12">
        <v>3105326.4</v>
      </c>
      <c r="E577" s="28">
        <v>45593</v>
      </c>
      <c r="F577" s="12">
        <v>3408406.2566399998</v>
      </c>
      <c r="G577" s="12">
        <v>3408406.2566399998</v>
      </c>
      <c r="H577" s="5">
        <f t="shared" si="17"/>
        <v>1.4102961301561102E-4</v>
      </c>
      <c r="J577" s="13"/>
    </row>
    <row r="578" spans="1:10" x14ac:dyDescent="0.25">
      <c r="A578" s="6" t="s">
        <v>225</v>
      </c>
      <c r="B578" s="6">
        <v>900800202</v>
      </c>
      <c r="C578" s="6" t="s">
        <v>197</v>
      </c>
      <c r="D578" s="12">
        <v>513900</v>
      </c>
      <c r="E578" s="28">
        <v>45608</v>
      </c>
      <c r="F578" s="12">
        <v>564724.71</v>
      </c>
      <c r="G578" s="12">
        <v>564724.71</v>
      </c>
      <c r="H578" s="5">
        <f t="shared" si="17"/>
        <v>2.3366612227195291E-5</v>
      </c>
      <c r="J578" s="13"/>
    </row>
    <row r="579" spans="1:10" x14ac:dyDescent="0.25">
      <c r="A579" s="6" t="s">
        <v>225</v>
      </c>
      <c r="B579" s="6">
        <v>900800202</v>
      </c>
      <c r="C579" s="6" t="s">
        <v>197</v>
      </c>
      <c r="D579" s="12">
        <v>3871380</v>
      </c>
      <c r="E579" s="28">
        <v>45606</v>
      </c>
      <c r="F579" s="12">
        <v>4254259.4819999998</v>
      </c>
      <c r="G579" s="12">
        <v>4254259.4819999998</v>
      </c>
      <c r="H579" s="5">
        <f t="shared" si="17"/>
        <v>1.7602847877820453E-4</v>
      </c>
      <c r="J579" s="13"/>
    </row>
    <row r="580" spans="1:10" x14ac:dyDescent="0.25">
      <c r="A580" s="6" t="s">
        <v>225</v>
      </c>
      <c r="B580" s="6">
        <v>900800202</v>
      </c>
      <c r="C580" s="6" t="s">
        <v>197</v>
      </c>
      <c r="D580" s="12">
        <v>971356.65</v>
      </c>
      <c r="E580" s="28">
        <v>45615</v>
      </c>
      <c r="F580" s="12">
        <v>1067423.822685</v>
      </c>
      <c r="G580" s="12">
        <v>1067423.822685</v>
      </c>
      <c r="H580" s="5">
        <f t="shared" si="17"/>
        <v>4.4166791544770305E-5</v>
      </c>
      <c r="J580" s="13"/>
    </row>
    <row r="581" spans="1:10" x14ac:dyDescent="0.25">
      <c r="A581" s="6" t="s">
        <v>225</v>
      </c>
      <c r="B581" s="6">
        <v>900800202</v>
      </c>
      <c r="C581" s="6" t="s">
        <v>197</v>
      </c>
      <c r="D581" s="12">
        <v>3036920.6</v>
      </c>
      <c r="E581" s="28">
        <v>45619</v>
      </c>
      <c r="F581" s="12">
        <v>3337272.04734</v>
      </c>
      <c r="G581" s="12">
        <v>3337272.04734</v>
      </c>
      <c r="H581" s="5">
        <f t="shared" si="17"/>
        <v>1.3808629310173431E-4</v>
      </c>
      <c r="J581" s="13"/>
    </row>
    <row r="582" spans="1:10" x14ac:dyDescent="0.25">
      <c r="A582" s="6" t="s">
        <v>225</v>
      </c>
      <c r="B582" s="6">
        <v>900800202</v>
      </c>
      <c r="C582" s="6" t="s">
        <v>197</v>
      </c>
      <c r="D582" s="12">
        <v>3419743.5</v>
      </c>
      <c r="E582" s="28">
        <v>45647</v>
      </c>
      <c r="F582" s="12">
        <v>3748722.8246999998</v>
      </c>
      <c r="G582" s="12">
        <v>3748722.8246999998</v>
      </c>
      <c r="H582" s="5">
        <f t="shared" si="17"/>
        <v>1.5511089038763878E-4</v>
      </c>
      <c r="J582" s="13"/>
    </row>
    <row r="583" spans="1:10" x14ac:dyDescent="0.25">
      <c r="A583" s="6" t="s">
        <v>225</v>
      </c>
      <c r="B583" s="6">
        <v>900800202</v>
      </c>
      <c r="C583" s="6" t="s">
        <v>197</v>
      </c>
      <c r="D583" s="12">
        <v>4341204</v>
      </c>
      <c r="E583" s="28">
        <v>45649</v>
      </c>
      <c r="F583" s="12">
        <v>4758827.8247999996</v>
      </c>
      <c r="G583" s="12">
        <v>4758827.8247999996</v>
      </c>
      <c r="H583" s="5">
        <f t="shared" si="17"/>
        <v>1.9690600122330198E-4</v>
      </c>
      <c r="J583" s="13"/>
    </row>
    <row r="584" spans="1:10" x14ac:dyDescent="0.25">
      <c r="A584" s="6" t="s">
        <v>225</v>
      </c>
      <c r="B584" s="6">
        <v>900800202</v>
      </c>
      <c r="C584" s="6" t="s">
        <v>197</v>
      </c>
      <c r="D584" s="12">
        <v>5139327</v>
      </c>
      <c r="E584" s="28">
        <v>45655</v>
      </c>
      <c r="F584" s="12">
        <v>5633730.2573999995</v>
      </c>
      <c r="G584" s="12">
        <v>5633730.2573999995</v>
      </c>
      <c r="H584" s="5">
        <f t="shared" si="17"/>
        <v>2.3310683592592029E-4</v>
      </c>
      <c r="J584" s="13"/>
    </row>
    <row r="585" spans="1:10" x14ac:dyDescent="0.25">
      <c r="A585" s="6" t="s">
        <v>225</v>
      </c>
      <c r="B585" s="6">
        <v>900800202</v>
      </c>
      <c r="C585" s="6" t="s">
        <v>197</v>
      </c>
      <c r="D585" s="12">
        <v>4773592.5</v>
      </c>
      <c r="E585" s="28">
        <v>45653</v>
      </c>
      <c r="F585" s="12">
        <v>5232812.0985000003</v>
      </c>
      <c r="G585" s="12">
        <v>5232812.0985000003</v>
      </c>
      <c r="H585" s="5">
        <f t="shared" si="17"/>
        <v>2.1651804675489685E-4</v>
      </c>
      <c r="J585" s="13"/>
    </row>
    <row r="586" spans="1:10" x14ac:dyDescent="0.25">
      <c r="A586" s="6" t="s">
        <v>225</v>
      </c>
      <c r="B586" s="6">
        <v>900800202</v>
      </c>
      <c r="C586" s="6" t="s">
        <v>197</v>
      </c>
      <c r="D586" s="12">
        <v>2821467.5</v>
      </c>
      <c r="E586" s="28">
        <v>45656</v>
      </c>
      <c r="F586" s="12">
        <v>3092892.6735</v>
      </c>
      <c r="G586" s="12">
        <v>3092892.6735</v>
      </c>
      <c r="H586" s="5">
        <f t="shared" si="17"/>
        <v>1.2797460865845208E-4</v>
      </c>
      <c r="J586" s="13"/>
    </row>
    <row r="587" spans="1:10" x14ac:dyDescent="0.25">
      <c r="A587" s="6" t="s">
        <v>225</v>
      </c>
      <c r="B587" s="6">
        <v>900800202</v>
      </c>
      <c r="C587" s="6" t="s">
        <v>197</v>
      </c>
      <c r="D587" s="12">
        <v>1127000</v>
      </c>
      <c r="E587" s="28">
        <v>45655</v>
      </c>
      <c r="F587" s="12">
        <v>1235417.3999999999</v>
      </c>
      <c r="G587" s="12">
        <v>1235417.3999999999</v>
      </c>
      <c r="H587" s="5">
        <f t="shared" si="17"/>
        <v>5.1117861169081506E-5</v>
      </c>
      <c r="J587" s="13"/>
    </row>
    <row r="588" spans="1:10" x14ac:dyDescent="0.25">
      <c r="A588" s="6" t="s">
        <v>225</v>
      </c>
      <c r="B588" s="6">
        <v>900800202</v>
      </c>
      <c r="C588" s="6" t="s">
        <v>197</v>
      </c>
      <c r="D588" s="12">
        <v>2597593.2000000002</v>
      </c>
      <c r="E588" s="28">
        <v>45681</v>
      </c>
      <c r="F588" s="12">
        <v>2835532.7371200002</v>
      </c>
      <c r="G588" s="12">
        <v>2835532.7371200002</v>
      </c>
      <c r="H588" s="5">
        <f t="shared" si="17"/>
        <v>1.1732582752718707E-4</v>
      </c>
      <c r="J588" s="13"/>
    </row>
    <row r="589" spans="1:10" x14ac:dyDescent="0.25">
      <c r="A589" s="6" t="s">
        <v>225</v>
      </c>
      <c r="B589" s="6">
        <v>900800202</v>
      </c>
      <c r="C589" s="6" t="s">
        <v>197</v>
      </c>
      <c r="D589" s="12">
        <v>2166602.4</v>
      </c>
      <c r="E589" s="28">
        <v>45685</v>
      </c>
      <c r="F589" s="12">
        <v>2365063.1798399999</v>
      </c>
      <c r="G589" s="12">
        <v>2365063.1798399999</v>
      </c>
      <c r="H589" s="5">
        <f t="shared" si="17"/>
        <v>9.7859210403842108E-5</v>
      </c>
      <c r="J589" s="13"/>
    </row>
    <row r="590" spans="1:10" x14ac:dyDescent="0.25">
      <c r="A590" s="6" t="s">
        <v>225</v>
      </c>
      <c r="B590" s="6">
        <v>900800202</v>
      </c>
      <c r="C590" s="6" t="s">
        <v>197</v>
      </c>
      <c r="D590" s="12">
        <v>7381979.3600000003</v>
      </c>
      <c r="E590" s="28">
        <v>45685</v>
      </c>
      <c r="F590" s="12">
        <v>8058168.6693760008</v>
      </c>
      <c r="G590" s="12">
        <v>8058168.6693760008</v>
      </c>
      <c r="H590" s="5">
        <f t="shared" si="17"/>
        <v>3.334228150892198E-4</v>
      </c>
      <c r="J590" s="13"/>
    </row>
    <row r="591" spans="1:10" x14ac:dyDescent="0.25">
      <c r="A591" s="6" t="s">
        <v>225</v>
      </c>
      <c r="B591" s="6">
        <v>900800202</v>
      </c>
      <c r="C591" s="6" t="s">
        <v>197</v>
      </c>
      <c r="D591" s="12">
        <v>2527017.6</v>
      </c>
      <c r="E591" s="28">
        <v>45685</v>
      </c>
      <c r="F591" s="12">
        <v>2758492.4121600003</v>
      </c>
      <c r="G591" s="12">
        <v>2758492.4121600003</v>
      </c>
      <c r="H591" s="5">
        <f t="shared" si="17"/>
        <v>1.1413813028759322E-4</v>
      </c>
      <c r="J591" s="13"/>
    </row>
    <row r="592" spans="1:10" x14ac:dyDescent="0.25">
      <c r="A592" s="6" t="s">
        <v>225</v>
      </c>
      <c r="B592" s="6">
        <v>900800202</v>
      </c>
      <c r="C592" s="6" t="s">
        <v>197</v>
      </c>
      <c r="D592" s="12">
        <v>1805502</v>
      </c>
      <c r="E592" s="28">
        <v>45685</v>
      </c>
      <c r="F592" s="12">
        <v>1970885.9832000001</v>
      </c>
      <c r="G592" s="12">
        <v>1970885.9832000001</v>
      </c>
      <c r="H592" s="5">
        <f t="shared" si="17"/>
        <v>8.1549342003201775E-5</v>
      </c>
      <c r="J592" s="13"/>
    </row>
    <row r="593" spans="1:10" x14ac:dyDescent="0.25">
      <c r="A593" s="6" t="s">
        <v>225</v>
      </c>
      <c r="B593" s="6">
        <v>900800202</v>
      </c>
      <c r="C593" s="6" t="s">
        <v>197</v>
      </c>
      <c r="D593" s="12">
        <v>102816</v>
      </c>
      <c r="E593" s="28">
        <v>45686</v>
      </c>
      <c r="F593" s="12">
        <v>112233.94560000001</v>
      </c>
      <c r="G593" s="12">
        <v>112233.94560000001</v>
      </c>
      <c r="H593" s="5">
        <f t="shared" si="17"/>
        <v>4.6439035500382682E-6</v>
      </c>
      <c r="J593" s="13"/>
    </row>
    <row r="594" spans="1:10" x14ac:dyDescent="0.25">
      <c r="A594" s="6" t="s">
        <v>225</v>
      </c>
      <c r="B594" s="6">
        <v>900800202</v>
      </c>
      <c r="C594" s="6" t="s">
        <v>197</v>
      </c>
      <c r="D594" s="12">
        <v>5430090.7000000002</v>
      </c>
      <c r="E594" s="28">
        <v>45695</v>
      </c>
      <c r="F594" s="12">
        <v>5878616.1918200003</v>
      </c>
      <c r="G594" s="12">
        <v>5878616.1918200003</v>
      </c>
      <c r="H594" s="5">
        <f t="shared" si="17"/>
        <v>2.4323948032443888E-4</v>
      </c>
      <c r="J594" s="13"/>
    </row>
    <row r="595" spans="1:10" x14ac:dyDescent="0.25">
      <c r="A595" s="6" t="s">
        <v>225</v>
      </c>
      <c r="B595" s="6">
        <v>900800202</v>
      </c>
      <c r="C595" s="6" t="s">
        <v>197</v>
      </c>
      <c r="D595" s="12">
        <v>4444750</v>
      </c>
      <c r="E595" s="28">
        <v>45702</v>
      </c>
      <c r="F595" s="12">
        <v>4811886.3499999996</v>
      </c>
      <c r="G595" s="12">
        <v>4811886.3499999996</v>
      </c>
      <c r="H595" s="5">
        <f t="shared" si="17"/>
        <v>1.9910140362334086E-4</v>
      </c>
      <c r="J595" s="13"/>
    </row>
    <row r="596" spans="1:10" x14ac:dyDescent="0.25">
      <c r="A596" s="6" t="s">
        <v>225</v>
      </c>
      <c r="B596" s="6">
        <v>900800202</v>
      </c>
      <c r="C596" s="6" t="s">
        <v>197</v>
      </c>
      <c r="D596" s="12">
        <v>7129827.5</v>
      </c>
      <c r="E596" s="28">
        <v>45702</v>
      </c>
      <c r="F596" s="12">
        <v>7718751.2515000002</v>
      </c>
      <c r="G596" s="12">
        <v>7718751.2515000002</v>
      </c>
      <c r="H596" s="5">
        <f t="shared" si="17"/>
        <v>3.1937874185101426E-4</v>
      </c>
      <c r="J596" s="13"/>
    </row>
    <row r="597" spans="1:10" x14ac:dyDescent="0.25">
      <c r="A597" s="6" t="s">
        <v>225</v>
      </c>
      <c r="B597" s="6">
        <v>900800202</v>
      </c>
      <c r="C597" s="6" t="s">
        <v>197</v>
      </c>
      <c r="D597" s="12">
        <v>3898500</v>
      </c>
      <c r="E597" s="28">
        <v>45702</v>
      </c>
      <c r="F597" s="12">
        <v>4220516.0999999996</v>
      </c>
      <c r="G597" s="12">
        <v>4220516.0999999996</v>
      </c>
      <c r="H597" s="5">
        <f t="shared" si="17"/>
        <v>1.7463227898657839E-4</v>
      </c>
      <c r="J597" s="13"/>
    </row>
    <row r="598" spans="1:10" x14ac:dyDescent="0.25">
      <c r="A598" s="6" t="s">
        <v>225</v>
      </c>
      <c r="B598" s="6">
        <v>900800202</v>
      </c>
      <c r="C598" s="6" t="s">
        <v>197</v>
      </c>
      <c r="D598" s="12">
        <v>6264717</v>
      </c>
      <c r="E598" s="28">
        <v>45693</v>
      </c>
      <c r="F598" s="12">
        <v>6782182.6242000004</v>
      </c>
      <c r="G598" s="12">
        <v>6782182.6242000004</v>
      </c>
      <c r="H598" s="5">
        <f t="shared" si="17"/>
        <v>2.80626345239441E-4</v>
      </c>
      <c r="J598" s="13"/>
    </row>
    <row r="599" spans="1:10" x14ac:dyDescent="0.25">
      <c r="A599" s="6" t="s">
        <v>225</v>
      </c>
      <c r="B599" s="6">
        <v>900800202</v>
      </c>
      <c r="C599" s="6" t="s">
        <v>197</v>
      </c>
      <c r="D599" s="12">
        <v>2303910</v>
      </c>
      <c r="E599" s="28">
        <v>45700</v>
      </c>
      <c r="F599" s="12">
        <v>2494212.966</v>
      </c>
      <c r="G599" s="12">
        <v>2494212.966</v>
      </c>
      <c r="H599" s="5">
        <f t="shared" si="17"/>
        <v>1.0320304062587351E-4</v>
      </c>
      <c r="J599" s="13"/>
    </row>
    <row r="600" spans="1:10" x14ac:dyDescent="0.25">
      <c r="A600" s="6" t="s">
        <v>225</v>
      </c>
      <c r="B600" s="6">
        <v>900800202</v>
      </c>
      <c r="C600" s="6" t="s">
        <v>197</v>
      </c>
      <c r="D600" s="12">
        <v>2705122</v>
      </c>
      <c r="E600" s="28">
        <v>45700</v>
      </c>
      <c r="F600" s="12">
        <v>2928565.0772000002</v>
      </c>
      <c r="G600" s="12">
        <v>2928565.0772000002</v>
      </c>
      <c r="H600" s="5">
        <f t="shared" si="17"/>
        <v>1.2117522631697601E-4</v>
      </c>
      <c r="J600" s="13"/>
    </row>
    <row r="601" spans="1:10" x14ac:dyDescent="0.25">
      <c r="A601" s="6" t="s">
        <v>225</v>
      </c>
      <c r="B601" s="6">
        <v>900800202</v>
      </c>
      <c r="C601" s="6" t="s">
        <v>197</v>
      </c>
      <c r="D601" s="12">
        <v>3936450</v>
      </c>
      <c r="E601" s="28">
        <v>45702</v>
      </c>
      <c r="F601" s="12">
        <v>4261600.7699999996</v>
      </c>
      <c r="G601" s="12">
        <v>4261600.7699999996</v>
      </c>
      <c r="H601" s="5">
        <f t="shared" si="17"/>
        <v>1.7633223922450085E-4</v>
      </c>
      <c r="J601" s="13"/>
    </row>
    <row r="602" spans="1:10" x14ac:dyDescent="0.25">
      <c r="A602" s="6" t="s">
        <v>225</v>
      </c>
      <c r="B602" s="6">
        <v>900800202</v>
      </c>
      <c r="C602" s="6" t="s">
        <v>197</v>
      </c>
      <c r="D602" s="12">
        <v>3474909</v>
      </c>
      <c r="E602" s="28">
        <v>45709</v>
      </c>
      <c r="F602" s="12">
        <v>3761936.4834000003</v>
      </c>
      <c r="G602" s="12">
        <v>3761936.4834000003</v>
      </c>
      <c r="H602" s="5">
        <f t="shared" si="17"/>
        <v>1.5565763189456772E-4</v>
      </c>
      <c r="J602" s="13"/>
    </row>
    <row r="603" spans="1:10" x14ac:dyDescent="0.25">
      <c r="A603" s="6" t="s">
        <v>225</v>
      </c>
      <c r="B603" s="6">
        <v>900800202</v>
      </c>
      <c r="C603" s="6" t="s">
        <v>197</v>
      </c>
      <c r="D603" s="12">
        <v>2599000</v>
      </c>
      <c r="E603" s="28">
        <v>45709</v>
      </c>
      <c r="F603" s="12">
        <v>2813677.4</v>
      </c>
      <c r="G603" s="12">
        <v>2813677.4</v>
      </c>
      <c r="H603" s="5">
        <f t="shared" si="17"/>
        <v>1.1642151932438561E-4</v>
      </c>
      <c r="J603" s="13"/>
    </row>
    <row r="604" spans="1:10" x14ac:dyDescent="0.25">
      <c r="A604" s="6" t="s">
        <v>225</v>
      </c>
      <c r="B604" s="6">
        <v>900800202</v>
      </c>
      <c r="C604" s="6" t="s">
        <v>197</v>
      </c>
      <c r="D604" s="12">
        <v>4370115</v>
      </c>
      <c r="E604" s="28">
        <v>45705</v>
      </c>
      <c r="F604" s="12">
        <v>4731086.4989999998</v>
      </c>
      <c r="G604" s="12">
        <v>4731086.4989999998</v>
      </c>
      <c r="H604" s="5">
        <f t="shared" si="17"/>
        <v>1.9575814848876006E-4</v>
      </c>
      <c r="J604" s="13"/>
    </row>
    <row r="605" spans="1:10" x14ac:dyDescent="0.25">
      <c r="A605" s="6" t="s">
        <v>225</v>
      </c>
      <c r="B605" s="6">
        <v>900800202</v>
      </c>
      <c r="C605" s="6" t="s">
        <v>197</v>
      </c>
      <c r="D605" s="12">
        <v>1910158.5</v>
      </c>
      <c r="E605" s="28">
        <v>45728</v>
      </c>
      <c r="F605" s="12">
        <v>2046161.7852</v>
      </c>
      <c r="G605" s="12">
        <v>2046161.7852</v>
      </c>
      <c r="H605" s="5">
        <f t="shared" si="17"/>
        <v>8.4664028582836525E-5</v>
      </c>
      <c r="J605" s="13"/>
    </row>
    <row r="606" spans="1:10" x14ac:dyDescent="0.25">
      <c r="A606" s="6" t="s">
        <v>225</v>
      </c>
      <c r="B606" s="6">
        <v>900800202</v>
      </c>
      <c r="C606" s="6" t="s">
        <v>197</v>
      </c>
      <c r="D606" s="12">
        <v>1873419</v>
      </c>
      <c r="E606" s="28">
        <v>45737</v>
      </c>
      <c r="F606" s="12">
        <v>2006806.4328000001</v>
      </c>
      <c r="G606" s="12">
        <v>2006806.4328000001</v>
      </c>
      <c r="H606" s="5">
        <f t="shared" si="17"/>
        <v>8.3035622312823269E-5</v>
      </c>
      <c r="J606" s="13"/>
    </row>
    <row r="607" spans="1:10" x14ac:dyDescent="0.25">
      <c r="A607" s="6" t="s">
        <v>225</v>
      </c>
      <c r="B607" s="6">
        <v>900800202</v>
      </c>
      <c r="C607" s="6" t="s">
        <v>197</v>
      </c>
      <c r="D607" s="12">
        <v>926946</v>
      </c>
      <c r="E607" s="28">
        <v>45737</v>
      </c>
      <c r="F607" s="12">
        <v>992944.55520000006</v>
      </c>
      <c r="G607" s="12">
        <v>992944.55520000006</v>
      </c>
      <c r="H607" s="5">
        <f t="shared" si="17"/>
        <v>4.1085063170802835E-5</v>
      </c>
      <c r="J607" s="13"/>
    </row>
    <row r="608" spans="1:10" x14ac:dyDescent="0.25">
      <c r="A608" s="6" t="s">
        <v>225</v>
      </c>
      <c r="B608" s="6">
        <v>900800202</v>
      </c>
      <c r="C608" s="6" t="s">
        <v>197</v>
      </c>
      <c r="D608" s="12">
        <v>7601040</v>
      </c>
      <c r="E608" s="28">
        <v>45746</v>
      </c>
      <c r="F608" s="12">
        <v>8142234.0480000004</v>
      </c>
      <c r="G608" s="12">
        <v>8142234.0480000004</v>
      </c>
      <c r="H608" s="5">
        <f t="shared" si="17"/>
        <v>3.3690118794816438E-4</v>
      </c>
      <c r="J608" s="13"/>
    </row>
    <row r="609" spans="1:10" x14ac:dyDescent="0.25">
      <c r="A609" s="6" t="s">
        <v>225</v>
      </c>
      <c r="B609" s="6">
        <v>900800202</v>
      </c>
      <c r="C609" s="6" t="s">
        <v>197</v>
      </c>
      <c r="D609" s="12">
        <v>4846652</v>
      </c>
      <c r="E609" s="28">
        <v>45759</v>
      </c>
      <c r="F609" s="12">
        <v>5166531.0319999997</v>
      </c>
      <c r="G609" s="12">
        <v>5166531.0319999997</v>
      </c>
      <c r="H609" s="5">
        <f t="shared" si="17"/>
        <v>2.1377553531262179E-4</v>
      </c>
      <c r="J609" s="13"/>
    </row>
    <row r="610" spans="1:10" x14ac:dyDescent="0.25">
      <c r="A610" s="6" t="s">
        <v>225</v>
      </c>
      <c r="B610" s="6">
        <v>900800202</v>
      </c>
      <c r="C610" s="6" t="s">
        <v>197</v>
      </c>
      <c r="D610" s="12">
        <v>4209000</v>
      </c>
      <c r="E610" s="28">
        <v>45761</v>
      </c>
      <c r="F610" s="12">
        <v>4486794</v>
      </c>
      <c r="G610" s="12">
        <v>4486794</v>
      </c>
      <c r="H610" s="5">
        <f t="shared" si="17"/>
        <v>1.856500586654097E-4</v>
      </c>
      <c r="J610" s="13"/>
    </row>
    <row r="611" spans="1:10" x14ac:dyDescent="0.25">
      <c r="A611" s="6" t="s">
        <v>225</v>
      </c>
      <c r="B611" s="6">
        <v>900800202</v>
      </c>
      <c r="C611" s="6" t="s">
        <v>197</v>
      </c>
      <c r="D611" s="12">
        <v>2552770</v>
      </c>
      <c r="E611" s="28">
        <v>45775</v>
      </c>
      <c r="F611" s="12">
        <v>2721252.82</v>
      </c>
      <c r="G611" s="12">
        <v>2721252.82</v>
      </c>
      <c r="H611" s="5">
        <f t="shared" si="17"/>
        <v>1.1259726782116842E-4</v>
      </c>
      <c r="J611" s="13"/>
    </row>
    <row r="612" spans="1:10" x14ac:dyDescent="0.25">
      <c r="A612" s="6" t="s">
        <v>225</v>
      </c>
      <c r="B612" s="6">
        <v>900800202</v>
      </c>
      <c r="C612" s="6" t="s">
        <v>197</v>
      </c>
      <c r="D612" s="12">
        <v>2126120</v>
      </c>
      <c r="E612" s="28">
        <v>45783</v>
      </c>
      <c r="F612" s="12">
        <v>2253899.8119999999</v>
      </c>
      <c r="G612" s="12">
        <v>2253899.8119999999</v>
      </c>
      <c r="H612" s="5">
        <f t="shared" si="17"/>
        <v>9.3259604145801186E-5</v>
      </c>
      <c r="J612" s="13"/>
    </row>
    <row r="613" spans="1:10" x14ac:dyDescent="0.25">
      <c r="A613" s="6" t="s">
        <v>225</v>
      </c>
      <c r="B613" s="6">
        <v>900800202</v>
      </c>
      <c r="C613" s="6" t="s">
        <v>197</v>
      </c>
      <c r="D613" s="12">
        <v>3907987.5</v>
      </c>
      <c r="E613" s="28">
        <v>45786</v>
      </c>
      <c r="F613" s="12">
        <v>4142857.5487500001</v>
      </c>
      <c r="G613" s="12">
        <v>4142857.5487500001</v>
      </c>
      <c r="H613" s="5">
        <f t="shared" si="17"/>
        <v>1.7141900140008054E-4</v>
      </c>
      <c r="J613" s="13"/>
    </row>
    <row r="614" spans="1:10" x14ac:dyDescent="0.25">
      <c r="A614" s="6" t="s">
        <v>225</v>
      </c>
      <c r="B614" s="6">
        <v>900800202</v>
      </c>
      <c r="C614" s="6" t="s">
        <v>197</v>
      </c>
      <c r="D614" s="12">
        <v>5812560</v>
      </c>
      <c r="E614" s="28">
        <v>45790</v>
      </c>
      <c r="F614" s="12">
        <v>6161894.8559999997</v>
      </c>
      <c r="G614" s="12">
        <v>6161894.8559999997</v>
      </c>
      <c r="H614" s="5">
        <f t="shared" si="17"/>
        <v>2.5496070055957241E-4</v>
      </c>
      <c r="J614" s="13"/>
    </row>
    <row r="615" spans="1:10" x14ac:dyDescent="0.25">
      <c r="A615" s="6" t="s">
        <v>225</v>
      </c>
      <c r="B615" s="6">
        <v>900800202</v>
      </c>
      <c r="C615" s="6" t="s">
        <v>197</v>
      </c>
      <c r="D615" s="12">
        <v>901692</v>
      </c>
      <c r="E615" s="28">
        <v>45793</v>
      </c>
      <c r="F615" s="12">
        <v>955883.68920000002</v>
      </c>
      <c r="G615" s="12">
        <v>955883.68920000002</v>
      </c>
      <c r="H615" s="5">
        <f t="shared" si="17"/>
        <v>3.9551595856036239E-5</v>
      </c>
      <c r="J615" s="13"/>
    </row>
    <row r="616" spans="1:10" x14ac:dyDescent="0.25">
      <c r="A616" s="6" t="s">
        <v>225</v>
      </c>
      <c r="B616" s="6">
        <v>900800202</v>
      </c>
      <c r="C616" s="6" t="s">
        <v>197</v>
      </c>
      <c r="D616" s="12">
        <v>7216940</v>
      </c>
      <c r="E616" s="28">
        <v>45803</v>
      </c>
      <c r="F616" s="12">
        <v>7650678.0939999996</v>
      </c>
      <c r="G616" s="12">
        <v>7650678.0939999996</v>
      </c>
      <c r="H616" s="5">
        <f t="shared" si="17"/>
        <v>3.1656207906609145E-4</v>
      </c>
      <c r="J616" s="13"/>
    </row>
    <row r="617" spans="1:10" x14ac:dyDescent="0.25">
      <c r="A617" s="6" t="s">
        <v>225</v>
      </c>
      <c r="B617" s="6">
        <v>900800202</v>
      </c>
      <c r="C617" s="6" t="s">
        <v>197</v>
      </c>
      <c r="D617" s="12">
        <v>6462298.5</v>
      </c>
      <c r="E617" s="28">
        <v>45837</v>
      </c>
      <c r="F617" s="12">
        <v>6830003.2846499998</v>
      </c>
      <c r="G617" s="12">
        <v>6830003.2846499998</v>
      </c>
      <c r="H617" s="5">
        <f t="shared" si="17"/>
        <v>2.8260502052918264E-4</v>
      </c>
      <c r="J617" s="13"/>
    </row>
    <row r="618" spans="1:10" x14ac:dyDescent="0.25">
      <c r="A618" s="6" t="s">
        <v>225</v>
      </c>
      <c r="B618" s="6">
        <v>900800202</v>
      </c>
      <c r="C618" s="6" t="s">
        <v>197</v>
      </c>
      <c r="D618" s="12">
        <v>5394880</v>
      </c>
      <c r="E618" s="28">
        <v>45837</v>
      </c>
      <c r="F618" s="12">
        <v>5701848.6720000003</v>
      </c>
      <c r="G618" s="12">
        <v>5701848.6720000003</v>
      </c>
      <c r="H618" s="5">
        <f t="shared" si="17"/>
        <v>2.3592537131370158E-4</v>
      </c>
      <c r="J618" s="13"/>
    </row>
    <row r="619" spans="1:10" x14ac:dyDescent="0.25">
      <c r="A619" s="6" t="s">
        <v>225</v>
      </c>
      <c r="B619" s="6">
        <v>900800202</v>
      </c>
      <c r="C619" s="6" t="s">
        <v>197</v>
      </c>
      <c r="D619" s="12">
        <v>4209000</v>
      </c>
      <c r="E619" s="28">
        <v>45816</v>
      </c>
      <c r="F619" s="12">
        <v>4448492.0999999996</v>
      </c>
      <c r="G619" s="12">
        <v>4448492.0999999996</v>
      </c>
      <c r="H619" s="5">
        <f t="shared" si="17"/>
        <v>1.8406524109143666E-4</v>
      </c>
      <c r="J619" s="13"/>
    </row>
    <row r="620" spans="1:10" x14ac:dyDescent="0.25">
      <c r="A620" s="6" t="s">
        <v>225</v>
      </c>
      <c r="B620" s="6">
        <v>900800202</v>
      </c>
      <c r="C620" s="6" t="s">
        <v>197</v>
      </c>
      <c r="D620" s="12">
        <v>1868520</v>
      </c>
      <c r="E620" s="28">
        <v>45821</v>
      </c>
      <c r="F620" s="12">
        <v>1974838.7879999999</v>
      </c>
      <c r="G620" s="12">
        <v>1974838.7879999999</v>
      </c>
      <c r="H620" s="5">
        <f t="shared" si="17"/>
        <v>8.1712897192723035E-5</v>
      </c>
      <c r="J620" s="13"/>
    </row>
    <row r="621" spans="1:10" x14ac:dyDescent="0.25">
      <c r="A621" s="6" t="s">
        <v>225</v>
      </c>
      <c r="B621" s="6">
        <v>900800202</v>
      </c>
      <c r="C621" s="6" t="s">
        <v>197</v>
      </c>
      <c r="D621" s="12">
        <v>7601040</v>
      </c>
      <c r="E621" s="28">
        <v>45821</v>
      </c>
      <c r="F621" s="12">
        <v>8033539.176</v>
      </c>
      <c r="G621" s="12">
        <v>8033539.176</v>
      </c>
      <c r="H621" s="5">
        <f t="shared" si="17"/>
        <v>3.3240372063332238E-4</v>
      </c>
      <c r="J621" s="13"/>
    </row>
    <row r="622" spans="1:10" x14ac:dyDescent="0.25">
      <c r="A622" s="6" t="s">
        <v>225</v>
      </c>
      <c r="B622" s="6">
        <v>900800202</v>
      </c>
      <c r="C622" s="6" t="s">
        <v>197</v>
      </c>
      <c r="D622" s="12">
        <v>5009500</v>
      </c>
      <c r="E622" s="28">
        <v>45823</v>
      </c>
      <c r="F622" s="12">
        <v>5294540.55</v>
      </c>
      <c r="G622" s="12">
        <v>5294540.55</v>
      </c>
      <c r="H622" s="5">
        <f t="shared" si="17"/>
        <v>2.1907218466323404E-4</v>
      </c>
      <c r="J622" s="13"/>
    </row>
    <row r="623" spans="1:10" x14ac:dyDescent="0.25">
      <c r="A623" s="6" t="s">
        <v>225</v>
      </c>
      <c r="B623" s="6">
        <v>900800202</v>
      </c>
      <c r="C623" s="6" t="s">
        <v>197</v>
      </c>
      <c r="D623" s="12">
        <v>1975297.5</v>
      </c>
      <c r="E623" s="28">
        <v>45854</v>
      </c>
      <c r="F623" s="12">
        <v>2085716.6302499999</v>
      </c>
      <c r="G623" s="12">
        <v>2085716.6302499999</v>
      </c>
      <c r="H623" s="5">
        <f t="shared" si="17"/>
        <v>8.6300689259487536E-5</v>
      </c>
      <c r="J623" s="13"/>
    </row>
    <row r="624" spans="1:10" x14ac:dyDescent="0.25">
      <c r="A624" s="6" t="s">
        <v>225</v>
      </c>
      <c r="B624" s="6">
        <v>900800202</v>
      </c>
      <c r="C624" s="6" t="s">
        <v>197</v>
      </c>
      <c r="D624" s="12">
        <v>4263900</v>
      </c>
      <c r="E624" s="28">
        <v>45864</v>
      </c>
      <c r="F624" s="12">
        <v>4502252.01</v>
      </c>
      <c r="G624" s="12">
        <v>4502252.01</v>
      </c>
      <c r="H624" s="5">
        <f t="shared" si="17"/>
        <v>1.8628966468773887E-4</v>
      </c>
      <c r="J624" s="13"/>
    </row>
    <row r="625" spans="1:10" x14ac:dyDescent="0.25">
      <c r="A625" s="6" t="s">
        <v>225</v>
      </c>
      <c r="B625" s="6">
        <v>900800202</v>
      </c>
      <c r="C625" s="6" t="s">
        <v>197</v>
      </c>
      <c r="D625" s="12">
        <v>2185920</v>
      </c>
      <c r="E625" s="28">
        <v>45963</v>
      </c>
      <c r="F625" s="12">
        <v>2240568</v>
      </c>
      <c r="G625" s="12">
        <v>2240568</v>
      </c>
      <c r="H625" s="5">
        <f t="shared" si="17"/>
        <v>9.2707973810217203E-5</v>
      </c>
      <c r="J625" s="13"/>
    </row>
    <row r="626" spans="1:10" x14ac:dyDescent="0.25">
      <c r="A626" s="6" t="s">
        <v>225</v>
      </c>
      <c r="B626" s="6">
        <v>900800202</v>
      </c>
      <c r="C626" s="6" t="s">
        <v>197</v>
      </c>
      <c r="D626" s="12">
        <v>3844500</v>
      </c>
      <c r="E626" s="28">
        <v>45961</v>
      </c>
      <c r="F626" s="12">
        <v>4029036</v>
      </c>
      <c r="G626" s="12">
        <v>4029036</v>
      </c>
      <c r="H626" s="5">
        <f t="shared" si="17"/>
        <v>1.6670940760040413E-4</v>
      </c>
      <c r="J626" s="13"/>
    </row>
    <row r="627" spans="1:10" x14ac:dyDescent="0.25">
      <c r="A627" s="6" t="s">
        <v>226</v>
      </c>
      <c r="B627" s="6">
        <v>900650348</v>
      </c>
      <c r="C627" s="6" t="s">
        <v>197</v>
      </c>
      <c r="D627" s="12">
        <v>1009000</v>
      </c>
      <c r="E627" s="28">
        <v>45801</v>
      </c>
      <c r="F627" s="12">
        <v>1069640.8999999999</v>
      </c>
      <c r="G627" s="12">
        <v>1069640.8999999999</v>
      </c>
      <c r="H627" s="5">
        <f t="shared" si="17"/>
        <v>4.4258527544594559E-5</v>
      </c>
      <c r="J627" s="13"/>
    </row>
    <row r="628" spans="1:10" x14ac:dyDescent="0.25">
      <c r="A628" s="6" t="s">
        <v>226</v>
      </c>
      <c r="B628" s="6">
        <v>900650348</v>
      </c>
      <c r="C628" s="6" t="s">
        <v>197</v>
      </c>
      <c r="D628" s="12">
        <v>2352000</v>
      </c>
      <c r="E628" s="28">
        <v>45809</v>
      </c>
      <c r="F628" s="12">
        <v>2485828.7999999998</v>
      </c>
      <c r="G628" s="12">
        <v>2485828.7999999998</v>
      </c>
      <c r="H628" s="5">
        <f t="shared" si="17"/>
        <v>1.0285612902044643E-4</v>
      </c>
      <c r="J628" s="13"/>
    </row>
    <row r="629" spans="1:10" x14ac:dyDescent="0.25">
      <c r="A629" s="6" t="s">
        <v>226</v>
      </c>
      <c r="B629" s="6">
        <v>900650348</v>
      </c>
      <c r="C629" s="6" t="s">
        <v>197</v>
      </c>
      <c r="D629" s="12">
        <v>3704400</v>
      </c>
      <c r="E629" s="28">
        <v>45843</v>
      </c>
      <c r="F629" s="12">
        <v>3911475.96</v>
      </c>
      <c r="G629" s="12">
        <v>3911475.96</v>
      </c>
      <c r="H629" s="5">
        <f t="shared" si="17"/>
        <v>1.6184512626216842E-4</v>
      </c>
      <c r="J629" s="13"/>
    </row>
    <row r="630" spans="1:10" x14ac:dyDescent="0.25">
      <c r="A630" s="6" t="s">
        <v>226</v>
      </c>
      <c r="B630" s="6">
        <v>900650348</v>
      </c>
      <c r="C630" s="6" t="s">
        <v>197</v>
      </c>
      <c r="D630" s="12">
        <v>2058000</v>
      </c>
      <c r="E630" s="28">
        <v>45897</v>
      </c>
      <c r="F630" s="12">
        <v>2167279.7999999998</v>
      </c>
      <c r="G630" s="12">
        <v>2167279.7999999998</v>
      </c>
      <c r="H630" s="5">
        <f t="shared" si="17"/>
        <v>8.9675528231150645E-5</v>
      </c>
      <c r="J630" s="13"/>
    </row>
    <row r="631" spans="1:10" x14ac:dyDescent="0.25">
      <c r="A631" s="6" t="s">
        <v>227</v>
      </c>
      <c r="B631" s="6">
        <v>800059470</v>
      </c>
      <c r="C631" s="6" t="s">
        <v>197</v>
      </c>
      <c r="D631" s="12">
        <v>56985982</v>
      </c>
      <c r="E631" s="28">
        <v>45690</v>
      </c>
      <c r="F631" s="12">
        <v>61693024.113200001</v>
      </c>
      <c r="G631" s="12">
        <v>61693024.113200001</v>
      </c>
      <c r="H631" s="5">
        <f t="shared" si="17"/>
        <v>2.5526720294852217E-3</v>
      </c>
      <c r="J631" s="13"/>
    </row>
    <row r="632" spans="1:10" x14ac:dyDescent="0.25">
      <c r="A632" s="6" t="s">
        <v>228</v>
      </c>
      <c r="B632" s="6">
        <v>830054838</v>
      </c>
      <c r="C632" s="6" t="s">
        <v>197</v>
      </c>
      <c r="D632" s="12">
        <f>4008185.85-6971</f>
        <v>4001214.85</v>
      </c>
      <c r="E632" s="28">
        <v>45996</v>
      </c>
      <c r="F632" s="12">
        <v>4001214.85</v>
      </c>
      <c r="G632" s="12">
        <v>4001214.85</v>
      </c>
      <c r="H632" s="5">
        <f t="shared" si="17"/>
        <v>1.6555825198023543E-4</v>
      </c>
      <c r="J632" s="13"/>
    </row>
    <row r="633" spans="1:10" x14ac:dyDescent="0.25">
      <c r="A633" s="6" t="s">
        <v>228</v>
      </c>
      <c r="B633" s="6">
        <v>830054838</v>
      </c>
      <c r="C633" s="6" t="s">
        <v>197</v>
      </c>
      <c r="D633" s="12">
        <v>4008185.85</v>
      </c>
      <c r="E633" s="28">
        <v>46022</v>
      </c>
      <c r="F633" s="12">
        <v>4008185.85</v>
      </c>
      <c r="G633" s="12">
        <v>4008185.85</v>
      </c>
      <c r="H633" s="5">
        <f t="shared" si="17"/>
        <v>1.6584669102133172E-4</v>
      </c>
      <c r="J633" s="13"/>
    </row>
    <row r="634" spans="1:10" x14ac:dyDescent="0.25">
      <c r="A634" s="6" t="s">
        <v>229</v>
      </c>
      <c r="B634" s="6">
        <v>901231600</v>
      </c>
      <c r="C634" s="6" t="s">
        <v>197</v>
      </c>
      <c r="D634" s="12">
        <v>2714248.88</v>
      </c>
      <c r="E634" s="28">
        <v>45819</v>
      </c>
      <c r="F634" s="12">
        <v>2868689.641272</v>
      </c>
      <c r="G634" s="12">
        <v>2868689.641272</v>
      </c>
      <c r="H634" s="5">
        <f t="shared" si="17"/>
        <v>1.1869776062707579E-4</v>
      </c>
      <c r="J634" s="13"/>
    </row>
    <row r="635" spans="1:10" x14ac:dyDescent="0.25">
      <c r="A635" s="6" t="s">
        <v>229</v>
      </c>
      <c r="B635" s="6">
        <v>901231600</v>
      </c>
      <c r="C635" s="6" t="s">
        <v>197</v>
      </c>
      <c r="D635" s="12">
        <v>746648.5</v>
      </c>
      <c r="E635" s="28">
        <v>45863</v>
      </c>
      <c r="F635" s="12">
        <v>788386.15115000005</v>
      </c>
      <c r="G635" s="12">
        <v>788386.15115000005</v>
      </c>
      <c r="H635" s="5">
        <f t="shared" ref="H635:H698" si="18">+G635/$G$1187</f>
        <v>3.2621050846549686E-5</v>
      </c>
      <c r="J635" s="13"/>
    </row>
    <row r="636" spans="1:10" x14ac:dyDescent="0.25">
      <c r="A636" s="6" t="s">
        <v>229</v>
      </c>
      <c r="B636" s="6">
        <v>901231600</v>
      </c>
      <c r="C636" s="6" t="s">
        <v>197</v>
      </c>
      <c r="D636" s="12">
        <v>681525</v>
      </c>
      <c r="E636" s="28">
        <v>45864</v>
      </c>
      <c r="F636" s="12">
        <v>719622.24750000006</v>
      </c>
      <c r="G636" s="12">
        <v>719622.24750000006</v>
      </c>
      <c r="H636" s="5">
        <f t="shared" si="18"/>
        <v>2.9775807060745154E-5</v>
      </c>
      <c r="J636" s="13"/>
    </row>
    <row r="637" spans="1:10" x14ac:dyDescent="0.25">
      <c r="A637" s="6" t="s">
        <v>229</v>
      </c>
      <c r="B637" s="6">
        <v>901231600</v>
      </c>
      <c r="C637" s="6" t="s">
        <v>197</v>
      </c>
      <c r="D637" s="12">
        <v>2537853.4700000002</v>
      </c>
      <c r="E637" s="28">
        <v>45898</v>
      </c>
      <c r="F637" s="12">
        <v>2672613.4892570004</v>
      </c>
      <c r="G637" s="12">
        <v>2672613.4892570004</v>
      </c>
      <c r="H637" s="5">
        <f t="shared" si="18"/>
        <v>1.1058471841375544E-4</v>
      </c>
      <c r="J637" s="13"/>
    </row>
    <row r="638" spans="1:10" x14ac:dyDescent="0.25">
      <c r="A638" s="6" t="s">
        <v>229</v>
      </c>
      <c r="B638" s="6">
        <v>901231600</v>
      </c>
      <c r="C638" s="6" t="s">
        <v>197</v>
      </c>
      <c r="D638" s="12">
        <v>279602.40000000002</v>
      </c>
      <c r="E638" s="28">
        <v>45899</v>
      </c>
      <c r="F638" s="12">
        <v>294449.28744000004</v>
      </c>
      <c r="G638" s="12">
        <v>294449.28744000004</v>
      </c>
      <c r="H638" s="5">
        <f t="shared" si="18"/>
        <v>1.2183427072253393E-5</v>
      </c>
      <c r="J638" s="13"/>
    </row>
    <row r="639" spans="1:10" x14ac:dyDescent="0.25">
      <c r="A639" s="6" t="s">
        <v>229</v>
      </c>
      <c r="B639" s="6">
        <v>901231600</v>
      </c>
      <c r="C639" s="6" t="s">
        <v>197</v>
      </c>
      <c r="D639" s="12">
        <v>629100</v>
      </c>
      <c r="E639" s="28">
        <v>45899</v>
      </c>
      <c r="F639" s="12">
        <v>662505.21</v>
      </c>
      <c r="G639" s="12">
        <v>662505.21</v>
      </c>
      <c r="H639" s="5">
        <f t="shared" si="18"/>
        <v>2.7412475612350279E-5</v>
      </c>
      <c r="J639" s="13"/>
    </row>
    <row r="640" spans="1:10" x14ac:dyDescent="0.25">
      <c r="A640" s="6" t="s">
        <v>229</v>
      </c>
      <c r="B640" s="6">
        <v>901231600</v>
      </c>
      <c r="C640" s="6" t="s">
        <v>197</v>
      </c>
      <c r="D640" s="12">
        <v>2915971.7</v>
      </c>
      <c r="E640" s="28">
        <v>45910</v>
      </c>
      <c r="F640" s="12">
        <v>3065269.4510400002</v>
      </c>
      <c r="G640" s="12">
        <v>3065269.4510400002</v>
      </c>
      <c r="H640" s="5">
        <f t="shared" si="18"/>
        <v>1.2683164268537049E-4</v>
      </c>
      <c r="J640" s="13"/>
    </row>
    <row r="641" spans="1:10" x14ac:dyDescent="0.25">
      <c r="A641" s="6" t="s">
        <v>229</v>
      </c>
      <c r="B641" s="6">
        <v>901231600</v>
      </c>
      <c r="C641" s="6" t="s">
        <v>197</v>
      </c>
      <c r="D641" s="12">
        <v>1182708</v>
      </c>
      <c r="E641" s="28">
        <v>45920</v>
      </c>
      <c r="F641" s="12">
        <v>1243262.6495999999</v>
      </c>
      <c r="G641" s="12">
        <v>1243262.6495999999</v>
      </c>
      <c r="H641" s="5">
        <f t="shared" si="18"/>
        <v>5.1442474032628349E-5</v>
      </c>
      <c r="J641" s="13"/>
    </row>
    <row r="642" spans="1:10" x14ac:dyDescent="0.25">
      <c r="A642" s="6" t="s">
        <v>229</v>
      </c>
      <c r="B642" s="6">
        <v>901231600</v>
      </c>
      <c r="C642" s="6" t="s">
        <v>197</v>
      </c>
      <c r="D642" s="12">
        <v>4284</v>
      </c>
      <c r="E642" s="28">
        <v>45927</v>
      </c>
      <c r="F642" s="12">
        <v>4503.3407999999999</v>
      </c>
      <c r="G642" s="12">
        <v>4503.3407999999999</v>
      </c>
      <c r="H642" s="5">
        <f t="shared" si="18"/>
        <v>1.8633471554752303E-7</v>
      </c>
      <c r="J642" s="13"/>
    </row>
    <row r="643" spans="1:10" x14ac:dyDescent="0.25">
      <c r="A643" s="6" t="s">
        <v>229</v>
      </c>
      <c r="B643" s="6">
        <v>901231600</v>
      </c>
      <c r="C643" s="6" t="s">
        <v>197</v>
      </c>
      <c r="D643" s="12">
        <v>1335556</v>
      </c>
      <c r="E643" s="28">
        <v>45927</v>
      </c>
      <c r="F643" s="12">
        <v>1403936.4672000001</v>
      </c>
      <c r="G643" s="12">
        <v>1403936.4672000001</v>
      </c>
      <c r="H643" s="5">
        <f t="shared" si="18"/>
        <v>5.8090673986411686E-5</v>
      </c>
      <c r="J643" s="13"/>
    </row>
    <row r="644" spans="1:10" x14ac:dyDescent="0.25">
      <c r="A644" s="6" t="s">
        <v>229</v>
      </c>
      <c r="B644" s="6">
        <v>901231600</v>
      </c>
      <c r="C644" s="6" t="s">
        <v>197</v>
      </c>
      <c r="D644" s="12">
        <v>1069365.1499999999</v>
      </c>
      <c r="E644" s="28">
        <v>45931</v>
      </c>
      <c r="F644" s="12">
        <v>1120694.6771999998</v>
      </c>
      <c r="G644" s="12">
        <v>1120694.6771999998</v>
      </c>
      <c r="H644" s="5">
        <f t="shared" si="18"/>
        <v>4.6370979494086945E-5</v>
      </c>
      <c r="J644" s="13"/>
    </row>
    <row r="645" spans="1:10" x14ac:dyDescent="0.25">
      <c r="A645" s="6" t="s">
        <v>229</v>
      </c>
      <c r="B645" s="6">
        <v>901231600</v>
      </c>
      <c r="C645" s="6" t="s">
        <v>197</v>
      </c>
      <c r="D645" s="12">
        <v>1631466</v>
      </c>
      <c r="E645" s="28">
        <v>45934</v>
      </c>
      <c r="F645" s="12">
        <v>1709776.368</v>
      </c>
      <c r="G645" s="12">
        <v>1709776.368</v>
      </c>
      <c r="H645" s="5">
        <f t="shared" si="18"/>
        <v>7.0745410425335131E-5</v>
      </c>
      <c r="J645" s="13"/>
    </row>
    <row r="646" spans="1:10" x14ac:dyDescent="0.25">
      <c r="A646" s="6" t="s">
        <v>229</v>
      </c>
      <c r="B646" s="6">
        <v>901231600</v>
      </c>
      <c r="C646" s="6" t="s">
        <v>197</v>
      </c>
      <c r="D646" s="12">
        <v>214200</v>
      </c>
      <c r="E646" s="28">
        <v>45938</v>
      </c>
      <c r="F646" s="12">
        <v>224481.6</v>
      </c>
      <c r="G646" s="12">
        <v>224481.6</v>
      </c>
      <c r="H646" s="5">
        <f t="shared" si="18"/>
        <v>9.2883743290431955E-6</v>
      </c>
      <c r="J646" s="13"/>
    </row>
    <row r="647" spans="1:10" x14ac:dyDescent="0.25">
      <c r="A647" s="6" t="s">
        <v>229</v>
      </c>
      <c r="B647" s="6">
        <v>901231600</v>
      </c>
      <c r="C647" s="6" t="s">
        <v>197</v>
      </c>
      <c r="D647" s="12">
        <v>1156845</v>
      </c>
      <c r="E647" s="28">
        <v>45938</v>
      </c>
      <c r="F647" s="12">
        <v>1212373.56</v>
      </c>
      <c r="G647" s="12">
        <v>1212373.56</v>
      </c>
      <c r="H647" s="5">
        <f t="shared" si="18"/>
        <v>5.0164376287030699E-5</v>
      </c>
      <c r="J647" s="13"/>
    </row>
    <row r="648" spans="1:10" x14ac:dyDescent="0.25">
      <c r="A648" s="6" t="s">
        <v>229</v>
      </c>
      <c r="B648" s="6">
        <v>901231600</v>
      </c>
      <c r="C648" s="6" t="s">
        <v>197</v>
      </c>
      <c r="D648" s="12">
        <v>751355.1</v>
      </c>
      <c r="E648" s="28">
        <v>45939</v>
      </c>
      <c r="F648" s="12">
        <v>787420.14480000001</v>
      </c>
      <c r="G648" s="12">
        <v>787420.14480000001</v>
      </c>
      <c r="H648" s="5">
        <f t="shared" si="18"/>
        <v>3.2581080405395346E-5</v>
      </c>
      <c r="J648" s="13"/>
    </row>
    <row r="649" spans="1:10" x14ac:dyDescent="0.25">
      <c r="A649" s="6" t="s">
        <v>229</v>
      </c>
      <c r="B649" s="6">
        <v>901231600</v>
      </c>
      <c r="C649" s="6" t="s">
        <v>197</v>
      </c>
      <c r="D649" s="12">
        <v>1258200</v>
      </c>
      <c r="E649" s="28">
        <v>45938</v>
      </c>
      <c r="F649" s="12">
        <v>1318593.6000000001</v>
      </c>
      <c r="G649" s="12">
        <v>1318593.6000000001</v>
      </c>
      <c r="H649" s="5">
        <f t="shared" si="18"/>
        <v>5.455944248740499E-5</v>
      </c>
      <c r="J649" s="13"/>
    </row>
    <row r="650" spans="1:10" x14ac:dyDescent="0.25">
      <c r="A650" s="6" t="s">
        <v>229</v>
      </c>
      <c r="B650" s="6">
        <v>901231600</v>
      </c>
      <c r="C650" s="6" t="s">
        <v>197</v>
      </c>
      <c r="D650" s="12">
        <v>2047650.6</v>
      </c>
      <c r="E650" s="28">
        <v>45948</v>
      </c>
      <c r="F650" s="12">
        <v>2145937.8288000003</v>
      </c>
      <c r="G650" s="12">
        <v>2145937.8288000003</v>
      </c>
      <c r="H650" s="5">
        <f t="shared" si="18"/>
        <v>8.8792461568113442E-5</v>
      </c>
      <c r="J650" s="13"/>
    </row>
    <row r="651" spans="1:10" x14ac:dyDescent="0.25">
      <c r="A651" s="6" t="s">
        <v>229</v>
      </c>
      <c r="B651" s="6">
        <v>901231600</v>
      </c>
      <c r="C651" s="6" t="s">
        <v>197</v>
      </c>
      <c r="D651" s="12">
        <v>1530775.05</v>
      </c>
      <c r="E651" s="28">
        <v>45955</v>
      </c>
      <c r="F651" s="12">
        <v>1604252.2524000001</v>
      </c>
      <c r="G651" s="12">
        <v>1604252.2524000001</v>
      </c>
      <c r="H651" s="5">
        <f t="shared" si="18"/>
        <v>6.6379139486273642E-5</v>
      </c>
      <c r="J651" s="13"/>
    </row>
    <row r="652" spans="1:10" x14ac:dyDescent="0.25">
      <c r="A652" s="6" t="s">
        <v>229</v>
      </c>
      <c r="B652" s="6">
        <v>901231600</v>
      </c>
      <c r="C652" s="6" t="s">
        <v>197</v>
      </c>
      <c r="D652" s="12">
        <v>2674914.56</v>
      </c>
      <c r="E652" s="28">
        <v>45931</v>
      </c>
      <c r="F652" s="12">
        <v>2803310.4588800003</v>
      </c>
      <c r="G652" s="12">
        <v>2803310.4588800003</v>
      </c>
      <c r="H652" s="5">
        <f t="shared" si="18"/>
        <v>1.1599256644018616E-4</v>
      </c>
      <c r="J652" s="13"/>
    </row>
    <row r="653" spans="1:10" x14ac:dyDescent="0.25">
      <c r="A653" s="6" t="s">
        <v>229</v>
      </c>
      <c r="B653" s="6">
        <v>901231600</v>
      </c>
      <c r="C653" s="6" t="s">
        <v>197</v>
      </c>
      <c r="D653" s="12">
        <v>1094284.5</v>
      </c>
      <c r="E653" s="28">
        <v>45933</v>
      </c>
      <c r="F653" s="12">
        <v>1146810.156</v>
      </c>
      <c r="G653" s="12">
        <v>1146810.156</v>
      </c>
      <c r="H653" s="5">
        <f t="shared" si="18"/>
        <v>4.7451559563351387E-5</v>
      </c>
      <c r="J653" s="13"/>
    </row>
    <row r="654" spans="1:10" x14ac:dyDescent="0.25">
      <c r="A654" s="6" t="s">
        <v>229</v>
      </c>
      <c r="B654" s="6">
        <v>901231600</v>
      </c>
      <c r="C654" s="6" t="s">
        <v>197</v>
      </c>
      <c r="D654" s="12">
        <v>3937839.8</v>
      </c>
      <c r="E654" s="28">
        <v>45947</v>
      </c>
      <c r="F654" s="12">
        <v>4126856.1103999997</v>
      </c>
      <c r="G654" s="12">
        <v>4126856.1103999997</v>
      </c>
      <c r="H654" s="5">
        <f t="shared" si="18"/>
        <v>1.7075690994493271E-4</v>
      </c>
      <c r="J654" s="13"/>
    </row>
    <row r="655" spans="1:10" x14ac:dyDescent="0.25">
      <c r="A655" s="6" t="s">
        <v>229</v>
      </c>
      <c r="B655" s="6">
        <v>901231600</v>
      </c>
      <c r="C655" s="6" t="s">
        <v>197</v>
      </c>
      <c r="D655" s="12">
        <v>3588855.89</v>
      </c>
      <c r="E655" s="28">
        <v>45958</v>
      </c>
      <c r="F655" s="12">
        <v>3761120.97272</v>
      </c>
      <c r="G655" s="12">
        <v>3761120.97272</v>
      </c>
      <c r="H655" s="5">
        <f t="shared" si="18"/>
        <v>1.5562388851219172E-4</v>
      </c>
      <c r="J655" s="13"/>
    </row>
    <row r="656" spans="1:10" x14ac:dyDescent="0.25">
      <c r="A656" s="6" t="s">
        <v>229</v>
      </c>
      <c r="B656" s="6">
        <v>901231600</v>
      </c>
      <c r="C656" s="6" t="s">
        <v>197</v>
      </c>
      <c r="D656" s="12">
        <v>2222820</v>
      </c>
      <c r="E656" s="28">
        <v>45965</v>
      </c>
      <c r="F656" s="12">
        <v>2278390.5</v>
      </c>
      <c r="G656" s="12">
        <v>2278390.5</v>
      </c>
      <c r="H656" s="5">
        <f t="shared" si="18"/>
        <v>9.4272955252171629E-5</v>
      </c>
      <c r="J656" s="13"/>
    </row>
    <row r="657" spans="1:10" x14ac:dyDescent="0.25">
      <c r="A657" s="6" t="s">
        <v>229</v>
      </c>
      <c r="B657" s="6">
        <v>901231600</v>
      </c>
      <c r="C657" s="6" t="s">
        <v>197</v>
      </c>
      <c r="D657" s="12">
        <v>2870338.65</v>
      </c>
      <c r="E657" s="28">
        <v>45974</v>
      </c>
      <c r="F657" s="12">
        <v>2942097.11625</v>
      </c>
      <c r="G657" s="12">
        <v>2942097.11625</v>
      </c>
      <c r="H657" s="5">
        <f t="shared" si="18"/>
        <v>1.2173514144646382E-4</v>
      </c>
      <c r="J657" s="13"/>
    </row>
    <row r="658" spans="1:10" x14ac:dyDescent="0.25">
      <c r="A658" s="6" t="s">
        <v>229</v>
      </c>
      <c r="B658" s="6">
        <v>901231600</v>
      </c>
      <c r="C658" s="6" t="s">
        <v>197</v>
      </c>
      <c r="D658" s="12">
        <v>2612023.2000000002</v>
      </c>
      <c r="E658" s="28">
        <v>45982</v>
      </c>
      <c r="F658" s="12">
        <v>2677323.7800000003</v>
      </c>
      <c r="G658" s="12">
        <v>2677323.7800000003</v>
      </c>
      <c r="H658" s="5">
        <f t="shared" si="18"/>
        <v>1.1077961609632546E-4</v>
      </c>
      <c r="J658" s="13"/>
    </row>
    <row r="659" spans="1:10" x14ac:dyDescent="0.25">
      <c r="A659" s="6" t="s">
        <v>229</v>
      </c>
      <c r="B659" s="6">
        <v>901231600</v>
      </c>
      <c r="C659" s="6" t="s">
        <v>197</v>
      </c>
      <c r="D659" s="12">
        <v>2500462.7999999998</v>
      </c>
      <c r="E659" s="28">
        <v>45989</v>
      </c>
      <c r="F659" s="12">
        <v>2562974.3699999996</v>
      </c>
      <c r="G659" s="12">
        <v>2562974.3699999996</v>
      </c>
      <c r="H659" s="5">
        <f t="shared" si="18"/>
        <v>1.0604818098366927E-4</v>
      </c>
      <c r="J659" s="13"/>
    </row>
    <row r="660" spans="1:10" x14ac:dyDescent="0.25">
      <c r="A660" s="6" t="s">
        <v>229</v>
      </c>
      <c r="B660" s="6">
        <v>901231600</v>
      </c>
      <c r="C660" s="6" t="s">
        <v>197</v>
      </c>
      <c r="D660" s="12">
        <v>845039.74</v>
      </c>
      <c r="E660" s="28">
        <v>45992</v>
      </c>
      <c r="F660" s="12">
        <v>845039.74</v>
      </c>
      <c r="G660" s="12">
        <v>845039.74</v>
      </c>
      <c r="H660" s="5">
        <f t="shared" si="18"/>
        <v>3.4965206181875645E-5</v>
      </c>
      <c r="J660" s="13"/>
    </row>
    <row r="661" spans="1:10" x14ac:dyDescent="0.25">
      <c r="A661" s="6" t="s">
        <v>229</v>
      </c>
      <c r="B661" s="6">
        <v>901231600</v>
      </c>
      <c r="C661" s="6" t="s">
        <v>197</v>
      </c>
      <c r="D661" s="12">
        <v>1100925</v>
      </c>
      <c r="E661" s="28">
        <v>45995</v>
      </c>
      <c r="F661" s="12">
        <v>1100925</v>
      </c>
      <c r="G661" s="12">
        <v>1100925</v>
      </c>
      <c r="H661" s="5">
        <f t="shared" si="18"/>
        <v>4.5552969634045196E-5</v>
      </c>
      <c r="J661" s="13"/>
    </row>
    <row r="662" spans="1:10" x14ac:dyDescent="0.25">
      <c r="A662" s="6" t="s">
        <v>230</v>
      </c>
      <c r="B662" s="6">
        <v>900428395</v>
      </c>
      <c r="C662" s="6" t="s">
        <v>197</v>
      </c>
      <c r="D662" s="12">
        <v>1054788.97</v>
      </c>
      <c r="E662" s="28">
        <v>45933</v>
      </c>
      <c r="F662" s="12">
        <v>1105418.8405599999</v>
      </c>
      <c r="G662" s="12">
        <v>1105418.8405599999</v>
      </c>
      <c r="H662" s="5">
        <f t="shared" si="18"/>
        <v>4.5738911258197537E-5</v>
      </c>
      <c r="J662" s="13"/>
    </row>
    <row r="663" spans="1:10" x14ac:dyDescent="0.25">
      <c r="A663" s="6" t="s">
        <v>230</v>
      </c>
      <c r="B663" s="6">
        <v>900428395</v>
      </c>
      <c r="C663" s="6" t="s">
        <v>197</v>
      </c>
      <c r="D663" s="12">
        <v>1835397.19</v>
      </c>
      <c r="E663" s="28">
        <v>45942</v>
      </c>
      <c r="F663" s="12">
        <v>1923496.2551199999</v>
      </c>
      <c r="G663" s="12">
        <v>1923496.2551199999</v>
      </c>
      <c r="H663" s="5">
        <f t="shared" si="18"/>
        <v>7.9588497400532286E-5</v>
      </c>
      <c r="J663" s="13"/>
    </row>
    <row r="664" spans="1:10" x14ac:dyDescent="0.25">
      <c r="A664" s="6" t="s">
        <v>230</v>
      </c>
      <c r="B664" s="6">
        <v>900428395</v>
      </c>
      <c r="C664" s="6" t="s">
        <v>197</v>
      </c>
      <c r="D664" s="12">
        <v>1989127.48</v>
      </c>
      <c r="E664" s="28">
        <v>45964</v>
      </c>
      <c r="F664" s="12">
        <v>2038855.6669999999</v>
      </c>
      <c r="G664" s="12">
        <v>2038855.6669999999</v>
      </c>
      <c r="H664" s="5">
        <f t="shared" si="18"/>
        <v>8.4361723357224109E-5</v>
      </c>
      <c r="J664" s="13"/>
    </row>
    <row r="665" spans="1:10" x14ac:dyDescent="0.25">
      <c r="A665" s="6" t="s">
        <v>230</v>
      </c>
      <c r="B665" s="6">
        <v>900428395</v>
      </c>
      <c r="C665" s="6" t="s">
        <v>197</v>
      </c>
      <c r="D665" s="12">
        <v>1973848.63</v>
      </c>
      <c r="E665" s="28">
        <v>45995</v>
      </c>
      <c r="F665" s="12">
        <v>1973848.63</v>
      </c>
      <c r="G665" s="12">
        <v>1973848.63</v>
      </c>
      <c r="H665" s="5">
        <f t="shared" si="18"/>
        <v>8.167192742883639E-5</v>
      </c>
      <c r="J665" s="13"/>
    </row>
    <row r="666" spans="1:10" x14ac:dyDescent="0.25">
      <c r="A666" s="6" t="s">
        <v>230</v>
      </c>
      <c r="B666" s="6">
        <v>900428395</v>
      </c>
      <c r="C666" s="6" t="s">
        <v>197</v>
      </c>
      <c r="D666" s="12">
        <v>1935145.38</v>
      </c>
      <c r="E666" s="28">
        <v>46024</v>
      </c>
      <c r="F666" s="12">
        <v>1935145.38</v>
      </c>
      <c r="G666" s="12">
        <v>1935145.38</v>
      </c>
      <c r="H666" s="5">
        <f t="shared" si="18"/>
        <v>8.0070503197404762E-5</v>
      </c>
      <c r="J666" s="13"/>
    </row>
    <row r="667" spans="1:10" x14ac:dyDescent="0.25">
      <c r="A667" s="6" t="s">
        <v>231</v>
      </c>
      <c r="B667" s="6">
        <v>900703179</v>
      </c>
      <c r="C667" s="6" t="s">
        <v>197</v>
      </c>
      <c r="D667" s="12">
        <v>1637025</v>
      </c>
      <c r="E667" s="28">
        <v>45733</v>
      </c>
      <c r="F667" s="12">
        <v>1753581.18</v>
      </c>
      <c r="G667" s="12">
        <v>1753581.18</v>
      </c>
      <c r="H667" s="5">
        <f t="shared" si="18"/>
        <v>7.2557921968683734E-5</v>
      </c>
      <c r="J667" s="13"/>
    </row>
    <row r="668" spans="1:10" x14ac:dyDescent="0.25">
      <c r="A668" s="6" t="s">
        <v>232</v>
      </c>
      <c r="B668" s="6">
        <v>800066533</v>
      </c>
      <c r="C668" s="6" t="s">
        <v>197</v>
      </c>
      <c r="D668" s="12">
        <v>242284</v>
      </c>
      <c r="E668" s="28">
        <v>45704</v>
      </c>
      <c r="F668" s="12">
        <v>262296.65840000001</v>
      </c>
      <c r="G668" s="12">
        <v>262296.65840000001</v>
      </c>
      <c r="H668" s="5">
        <f t="shared" si="18"/>
        <v>1.0853047859942073E-5</v>
      </c>
      <c r="J668" s="13"/>
    </row>
    <row r="669" spans="1:10" x14ac:dyDescent="0.25">
      <c r="A669" s="6" t="s">
        <v>232</v>
      </c>
      <c r="B669" s="6">
        <v>800066533</v>
      </c>
      <c r="C669" s="6" t="s">
        <v>197</v>
      </c>
      <c r="D669" s="12">
        <v>23800</v>
      </c>
      <c r="E669" s="28">
        <v>45714</v>
      </c>
      <c r="F669" s="12">
        <v>25765.88</v>
      </c>
      <c r="G669" s="12">
        <v>25765.88</v>
      </c>
      <c r="H669" s="5">
        <f t="shared" si="18"/>
        <v>1.0661147210159206E-6</v>
      </c>
      <c r="J669" s="13"/>
    </row>
    <row r="670" spans="1:10" x14ac:dyDescent="0.25">
      <c r="A670" s="6" t="s">
        <v>232</v>
      </c>
      <c r="B670" s="6">
        <v>800066533</v>
      </c>
      <c r="C670" s="6" t="s">
        <v>197</v>
      </c>
      <c r="D670" s="12">
        <v>183260</v>
      </c>
      <c r="E670" s="28">
        <v>45721</v>
      </c>
      <c r="F670" s="12">
        <v>196308.11199999999</v>
      </c>
      <c r="G670" s="12">
        <v>196308.11199999999</v>
      </c>
      <c r="H670" s="5">
        <f t="shared" si="18"/>
        <v>8.1226400207577657E-6</v>
      </c>
      <c r="J670" s="13"/>
    </row>
    <row r="671" spans="1:10" x14ac:dyDescent="0.25">
      <c r="A671" s="6" t="s">
        <v>232</v>
      </c>
      <c r="B671" s="6">
        <v>800066533</v>
      </c>
      <c r="C671" s="6" t="s">
        <v>197</v>
      </c>
      <c r="D671" s="12">
        <v>891310</v>
      </c>
      <c r="E671" s="28">
        <v>45732</v>
      </c>
      <c r="F671" s="12">
        <v>954771.272</v>
      </c>
      <c r="G671" s="12">
        <v>954771.272</v>
      </c>
      <c r="H671" s="5">
        <f t="shared" si="18"/>
        <v>3.9505567373685498E-5</v>
      </c>
      <c r="J671" s="13"/>
    </row>
    <row r="672" spans="1:10" x14ac:dyDescent="0.25">
      <c r="A672" s="6" t="s">
        <v>233</v>
      </c>
      <c r="B672" s="6">
        <v>800150280</v>
      </c>
      <c r="C672" s="6" t="s">
        <v>197</v>
      </c>
      <c r="D672" s="12">
        <v>3077742</v>
      </c>
      <c r="E672" s="28">
        <v>45805</v>
      </c>
      <c r="F672" s="12">
        <v>3262714.2941999999</v>
      </c>
      <c r="G672" s="12">
        <v>3262714.2941999999</v>
      </c>
      <c r="H672" s="5">
        <f t="shared" si="18"/>
        <v>1.3500131722711157E-4</v>
      </c>
      <c r="J672" s="13"/>
    </row>
    <row r="673" spans="1:10" x14ac:dyDescent="0.25">
      <c r="A673" s="6" t="s">
        <v>233</v>
      </c>
      <c r="B673" s="6">
        <v>800150280</v>
      </c>
      <c r="C673" s="6" t="s">
        <v>197</v>
      </c>
      <c r="D673" s="12">
        <v>3049137.62</v>
      </c>
      <c r="E673" s="28">
        <v>45835</v>
      </c>
      <c r="F673" s="12">
        <v>3222633.550578</v>
      </c>
      <c r="G673" s="12">
        <v>3222633.550578</v>
      </c>
      <c r="H673" s="5">
        <f t="shared" si="18"/>
        <v>1.3334289644720111E-4</v>
      </c>
      <c r="J673" s="13"/>
    </row>
    <row r="674" spans="1:10" x14ac:dyDescent="0.25">
      <c r="A674" s="6" t="s">
        <v>233</v>
      </c>
      <c r="B674" s="6">
        <v>800150280</v>
      </c>
      <c r="C674" s="6" t="s">
        <v>197</v>
      </c>
      <c r="D674" s="12">
        <v>3049137.62</v>
      </c>
      <c r="E674" s="28">
        <v>45867</v>
      </c>
      <c r="F674" s="12">
        <v>3219584.4129580003</v>
      </c>
      <c r="G674" s="12">
        <v>3219584.4129580003</v>
      </c>
      <c r="H674" s="5">
        <f t="shared" si="18"/>
        <v>1.3321673229122873E-4</v>
      </c>
      <c r="J674" s="13"/>
    </row>
    <row r="675" spans="1:10" x14ac:dyDescent="0.25">
      <c r="A675" s="6" t="s">
        <v>233</v>
      </c>
      <c r="B675" s="6">
        <v>800150280</v>
      </c>
      <c r="C675" s="6" t="s">
        <v>197</v>
      </c>
      <c r="D675" s="12">
        <v>3049137</v>
      </c>
      <c r="E675" s="28">
        <v>45897</v>
      </c>
      <c r="F675" s="12">
        <v>3211046.1746999999</v>
      </c>
      <c r="G675" s="12">
        <v>3211046.1746999999</v>
      </c>
      <c r="H675" s="5">
        <f t="shared" si="18"/>
        <v>1.3286344563855491E-4</v>
      </c>
      <c r="J675" s="13"/>
    </row>
    <row r="676" spans="1:10" x14ac:dyDescent="0.25">
      <c r="A676" s="6" t="s">
        <v>233</v>
      </c>
      <c r="B676" s="6">
        <v>800150280</v>
      </c>
      <c r="C676" s="6" t="s">
        <v>197</v>
      </c>
      <c r="D676" s="12">
        <v>3049137</v>
      </c>
      <c r="E676" s="28">
        <v>45941</v>
      </c>
      <c r="F676" s="12">
        <v>3195495.5759999999</v>
      </c>
      <c r="G676" s="12">
        <v>3195495.5759999999</v>
      </c>
      <c r="H676" s="5">
        <f t="shared" si="18"/>
        <v>1.3222000857392987E-4</v>
      </c>
      <c r="J676" s="13"/>
    </row>
    <row r="677" spans="1:10" x14ac:dyDescent="0.25">
      <c r="A677" s="6" t="s">
        <v>234</v>
      </c>
      <c r="B677" s="6">
        <v>444444100</v>
      </c>
      <c r="C677" s="6" t="s">
        <v>197</v>
      </c>
      <c r="D677" s="12">
        <v>-76308798</v>
      </c>
      <c r="E677" s="28">
        <v>45423</v>
      </c>
      <c r="F677" s="12">
        <v>-84817228.976999998</v>
      </c>
      <c r="G677" s="12">
        <v>-84817228.976999998</v>
      </c>
      <c r="H677" s="5">
        <f t="shared" si="18"/>
        <v>-3.5094821682068616E-3</v>
      </c>
      <c r="J677" s="13"/>
    </row>
    <row r="678" spans="1:10" x14ac:dyDescent="0.25">
      <c r="A678" s="6" t="s">
        <v>234</v>
      </c>
      <c r="B678" s="6">
        <v>444444100</v>
      </c>
      <c r="C678" s="6" t="s">
        <v>197</v>
      </c>
      <c r="D678" s="12">
        <v>-25597715.649999999</v>
      </c>
      <c r="E678" s="28">
        <v>45429</v>
      </c>
      <c r="F678" s="12">
        <v>-28451860.944975</v>
      </c>
      <c r="G678" s="12">
        <v>-28451860.944975</v>
      </c>
      <c r="H678" s="5">
        <f t="shared" si="18"/>
        <v>-1.1772525445952473E-3</v>
      </c>
      <c r="J678" s="13"/>
    </row>
    <row r="679" spans="1:10" x14ac:dyDescent="0.25">
      <c r="A679" s="6" t="s">
        <v>234</v>
      </c>
      <c r="B679" s="6">
        <v>444444100</v>
      </c>
      <c r="C679" s="6" t="s">
        <v>197</v>
      </c>
      <c r="D679" s="12">
        <v>-23556120</v>
      </c>
      <c r="E679" s="28">
        <v>45441</v>
      </c>
      <c r="F679" s="12">
        <v>-26182627.379999999</v>
      </c>
      <c r="G679" s="12">
        <v>-26182627.379999999</v>
      </c>
      <c r="H679" s="5">
        <f t="shared" si="18"/>
        <v>-1.0833584758095786E-3</v>
      </c>
      <c r="J679" s="13"/>
    </row>
    <row r="680" spans="1:10" x14ac:dyDescent="0.25">
      <c r="A680" s="6" t="s">
        <v>234</v>
      </c>
      <c r="B680" s="6">
        <v>444444100</v>
      </c>
      <c r="C680" s="6" t="s">
        <v>197</v>
      </c>
      <c r="D680" s="12">
        <v>-16361226</v>
      </c>
      <c r="E680" s="28">
        <v>45324</v>
      </c>
      <c r="F680" s="12">
        <v>-18545449.671</v>
      </c>
      <c r="G680" s="12">
        <v>-18545449.671</v>
      </c>
      <c r="H680" s="5">
        <f t="shared" si="18"/>
        <v>-7.6735500212346563E-4</v>
      </c>
      <c r="J680" s="13"/>
    </row>
    <row r="681" spans="1:10" x14ac:dyDescent="0.25">
      <c r="A681" s="6" t="s">
        <v>234</v>
      </c>
      <c r="B681" s="6">
        <v>444444100</v>
      </c>
      <c r="C681" s="6" t="s">
        <v>197</v>
      </c>
      <c r="D681" s="12">
        <v>-23677031.34</v>
      </c>
      <c r="E681" s="28">
        <v>45324</v>
      </c>
      <c r="F681" s="12">
        <v>-26837915.02389</v>
      </c>
      <c r="G681" s="12">
        <v>-26837915.02389</v>
      </c>
      <c r="H681" s="5">
        <f t="shared" si="18"/>
        <v>-1.1104723102158152E-3</v>
      </c>
      <c r="J681" s="13"/>
    </row>
    <row r="682" spans="1:10" x14ac:dyDescent="0.25">
      <c r="A682" s="6" t="s">
        <v>234</v>
      </c>
      <c r="B682" s="6">
        <v>444444100</v>
      </c>
      <c r="C682" s="6" t="s">
        <v>197</v>
      </c>
      <c r="D682" s="12">
        <v>-25079400</v>
      </c>
      <c r="E682" s="28">
        <v>45827</v>
      </c>
      <c r="F682" s="12">
        <v>-26506417.859999999</v>
      </c>
      <c r="G682" s="12">
        <v>-26506417.859999999</v>
      </c>
      <c r="H682" s="5">
        <f t="shared" si="18"/>
        <v>-1.0967559532973573E-3</v>
      </c>
      <c r="J682" s="13"/>
    </row>
    <row r="683" spans="1:10" x14ac:dyDescent="0.25">
      <c r="A683" s="6" t="s">
        <v>234</v>
      </c>
      <c r="B683" s="6">
        <v>444444100</v>
      </c>
      <c r="C683" s="6" t="s">
        <v>197</v>
      </c>
      <c r="D683" s="12">
        <v>-83855400</v>
      </c>
      <c r="E683" s="28">
        <v>45898</v>
      </c>
      <c r="F683" s="12">
        <v>-88308121.739999995</v>
      </c>
      <c r="G683" s="12">
        <v>-88308121.739999995</v>
      </c>
      <c r="H683" s="5">
        <f t="shared" si="18"/>
        <v>-3.6539248250896162E-3</v>
      </c>
      <c r="J683" s="13"/>
    </row>
    <row r="684" spans="1:10" x14ac:dyDescent="0.25">
      <c r="A684" s="6" t="s">
        <v>234</v>
      </c>
      <c r="B684" s="6">
        <v>444444100</v>
      </c>
      <c r="C684" s="6" t="s">
        <v>197</v>
      </c>
      <c r="D684" s="12">
        <v>-27597120</v>
      </c>
      <c r="E684" s="28">
        <v>45910</v>
      </c>
      <c r="F684" s="12">
        <v>-29010092.544</v>
      </c>
      <c r="G684" s="12">
        <v>-29010092.544</v>
      </c>
      <c r="H684" s="5">
        <f t="shared" si="18"/>
        <v>-1.2003504913937579E-3</v>
      </c>
      <c r="J684" s="13"/>
    </row>
    <row r="685" spans="1:10" x14ac:dyDescent="0.25">
      <c r="A685" s="6" t="s">
        <v>234</v>
      </c>
      <c r="B685" s="6">
        <v>444444100</v>
      </c>
      <c r="C685" s="6" t="s">
        <v>197</v>
      </c>
      <c r="D685" s="12">
        <v>159163833.59999999</v>
      </c>
      <c r="E685" s="28">
        <v>45541</v>
      </c>
      <c r="F685" s="12">
        <v>175080216.95999998</v>
      </c>
      <c r="G685" s="12">
        <v>175080216.95999998</v>
      </c>
      <c r="H685" s="5">
        <f t="shared" si="18"/>
        <v>7.2442934865689515E-3</v>
      </c>
      <c r="J685" s="13"/>
    </row>
    <row r="686" spans="1:10" x14ac:dyDescent="0.25">
      <c r="A686" s="6" t="s">
        <v>234</v>
      </c>
      <c r="B686" s="6">
        <v>444444100</v>
      </c>
      <c r="C686" s="6" t="s">
        <v>197</v>
      </c>
      <c r="D686" s="12">
        <v>20327064.399999999</v>
      </c>
      <c r="E686" s="28">
        <v>45709</v>
      </c>
      <c r="F686" s="12">
        <v>22006079.919439998</v>
      </c>
      <c r="G686" s="12">
        <v>22006079.919439998</v>
      </c>
      <c r="H686" s="5">
        <f t="shared" si="18"/>
        <v>9.1054548705372473E-4</v>
      </c>
      <c r="J686" s="13"/>
    </row>
    <row r="687" spans="1:10" x14ac:dyDescent="0.25">
      <c r="A687" s="6" t="s">
        <v>234</v>
      </c>
      <c r="B687" s="6">
        <v>444444100</v>
      </c>
      <c r="C687" s="6" t="s">
        <v>197</v>
      </c>
      <c r="D687" s="12">
        <v>280553539.29000002</v>
      </c>
      <c r="E687" s="28">
        <v>45556</v>
      </c>
      <c r="F687" s="12">
        <v>308608893.21900004</v>
      </c>
      <c r="G687" s="12">
        <v>308608893.21900004</v>
      </c>
      <c r="H687" s="5">
        <f t="shared" si="18"/>
        <v>1.2769309027955042E-2</v>
      </c>
      <c r="J687" s="13"/>
    </row>
    <row r="688" spans="1:10" x14ac:dyDescent="0.25">
      <c r="A688" s="6" t="s">
        <v>234</v>
      </c>
      <c r="B688" s="6">
        <v>444444100</v>
      </c>
      <c r="C688" s="6" t="s">
        <v>197</v>
      </c>
      <c r="D688" s="12">
        <v>334430337.13</v>
      </c>
      <c r="E688" s="28">
        <v>45944</v>
      </c>
      <c r="F688" s="12">
        <v>350482993.31224</v>
      </c>
      <c r="G688" s="12">
        <v>350482993.31224</v>
      </c>
      <c r="H688" s="5">
        <f t="shared" si="18"/>
        <v>1.4501933511912013E-2</v>
      </c>
      <c r="J688" s="13"/>
    </row>
    <row r="689" spans="1:10" x14ac:dyDescent="0.25">
      <c r="A689" s="6" t="s">
        <v>235</v>
      </c>
      <c r="B689" s="6">
        <v>900195167</v>
      </c>
      <c r="C689" s="6" t="s">
        <v>197</v>
      </c>
      <c r="D689" s="12">
        <v>718750</v>
      </c>
      <c r="E689" s="28">
        <v>45704</v>
      </c>
      <c r="F689" s="12">
        <v>778118.75</v>
      </c>
      <c r="G689" s="12">
        <v>778118.75</v>
      </c>
      <c r="H689" s="5">
        <f t="shared" si="18"/>
        <v>3.219621662731903E-5</v>
      </c>
      <c r="J689" s="13"/>
    </row>
    <row r="690" spans="1:10" x14ac:dyDescent="0.25">
      <c r="A690" s="6" t="s">
        <v>235</v>
      </c>
      <c r="B690" s="6">
        <v>900195167</v>
      </c>
      <c r="C690" s="6" t="s">
        <v>197</v>
      </c>
      <c r="D690" s="12">
        <v>196350</v>
      </c>
      <c r="E690" s="28">
        <v>45821</v>
      </c>
      <c r="F690" s="12">
        <v>207522.315</v>
      </c>
      <c r="G690" s="12">
        <v>207522.315</v>
      </c>
      <c r="H690" s="5">
        <f t="shared" si="18"/>
        <v>8.5866500566176272E-6</v>
      </c>
      <c r="J690" s="13"/>
    </row>
    <row r="691" spans="1:10" x14ac:dyDescent="0.25">
      <c r="A691" s="6" t="s">
        <v>236</v>
      </c>
      <c r="B691" s="6">
        <v>262832305</v>
      </c>
      <c r="C691" s="6" t="s">
        <v>197</v>
      </c>
      <c r="D691" s="12">
        <v>230580688.81</v>
      </c>
      <c r="E691" s="28">
        <v>45692</v>
      </c>
      <c r="F691" s="12">
        <v>249626653.705706</v>
      </c>
      <c r="G691" s="12">
        <v>249626653.705706</v>
      </c>
      <c r="H691" s="5">
        <f t="shared" si="18"/>
        <v>1.0328801122787057E-2</v>
      </c>
      <c r="J691" s="13"/>
    </row>
    <row r="692" spans="1:10" x14ac:dyDescent="0.25">
      <c r="A692" s="6" t="s">
        <v>236</v>
      </c>
      <c r="B692" s="6">
        <v>262832305</v>
      </c>
      <c r="C692" s="6" t="s">
        <v>197</v>
      </c>
      <c r="D692" s="12">
        <v>126169359.7</v>
      </c>
      <c r="E692" s="28">
        <v>45784</v>
      </c>
      <c r="F692" s="12">
        <v>133752138.21797</v>
      </c>
      <c r="G692" s="12">
        <v>133752138.21797</v>
      </c>
      <c r="H692" s="5">
        <f t="shared" si="18"/>
        <v>5.5342617260320214E-3</v>
      </c>
      <c r="J692" s="13"/>
    </row>
    <row r="693" spans="1:10" x14ac:dyDescent="0.25">
      <c r="A693" s="6" t="s">
        <v>237</v>
      </c>
      <c r="B693" s="6">
        <v>70559211</v>
      </c>
      <c r="C693" s="6" t="s">
        <v>197</v>
      </c>
      <c r="D693" s="12">
        <v>524150</v>
      </c>
      <c r="E693" s="28">
        <v>45984</v>
      </c>
      <c r="F693" s="12">
        <v>537253.75</v>
      </c>
      <c r="G693" s="12">
        <v>537253.75</v>
      </c>
      <c r="H693" s="5">
        <f t="shared" si="18"/>
        <v>2.2229946417355323E-5</v>
      </c>
      <c r="J693" s="13"/>
    </row>
    <row r="694" spans="1:10" x14ac:dyDescent="0.25">
      <c r="A694" s="6" t="s">
        <v>238</v>
      </c>
      <c r="B694" s="6">
        <v>900655031</v>
      </c>
      <c r="C694" s="6" t="s">
        <v>197</v>
      </c>
      <c r="D694" s="12">
        <v>-406524.12</v>
      </c>
      <c r="E694" s="28">
        <v>46010</v>
      </c>
      <c r="F694" s="12">
        <v>-406524.12</v>
      </c>
      <c r="G694" s="12">
        <v>-406524.12</v>
      </c>
      <c r="H694" s="5">
        <f t="shared" si="18"/>
        <v>-1.682074700262683E-5</v>
      </c>
      <c r="J694" s="13"/>
    </row>
    <row r="695" spans="1:10" x14ac:dyDescent="0.25">
      <c r="A695" s="6" t="s">
        <v>238</v>
      </c>
      <c r="B695" s="6">
        <v>900655031</v>
      </c>
      <c r="C695" s="6" t="s">
        <v>197</v>
      </c>
      <c r="D695" s="12">
        <v>34401338.079999998</v>
      </c>
      <c r="E695" s="28">
        <v>46005</v>
      </c>
      <c r="F695" s="12">
        <v>34401338.079999998</v>
      </c>
      <c r="G695" s="12">
        <v>34401338.079999998</v>
      </c>
      <c r="H695" s="5">
        <f t="shared" si="18"/>
        <v>1.4234240379033653E-3</v>
      </c>
      <c r="J695" s="13"/>
    </row>
    <row r="696" spans="1:10" x14ac:dyDescent="0.25">
      <c r="A696" s="6" t="s">
        <v>238</v>
      </c>
      <c r="B696" s="6">
        <v>900655031</v>
      </c>
      <c r="C696" s="6" t="s">
        <v>197</v>
      </c>
      <c r="D696" s="12">
        <v>368060</v>
      </c>
      <c r="E696" s="28">
        <v>46011</v>
      </c>
      <c r="F696" s="12">
        <v>368060</v>
      </c>
      <c r="G696" s="12">
        <v>368060</v>
      </c>
      <c r="H696" s="5">
        <f t="shared" si="18"/>
        <v>1.5229217252316619E-5</v>
      </c>
      <c r="J696" s="13"/>
    </row>
    <row r="697" spans="1:10" x14ac:dyDescent="0.25">
      <c r="A697" s="6" t="s">
        <v>238</v>
      </c>
      <c r="B697" s="6">
        <v>900655031</v>
      </c>
      <c r="C697" s="6" t="s">
        <v>197</v>
      </c>
      <c r="D697" s="12">
        <v>47364359.119999997</v>
      </c>
      <c r="E697" s="28">
        <v>46019</v>
      </c>
      <c r="F697" s="12">
        <v>47364359.119999997</v>
      </c>
      <c r="G697" s="12">
        <v>47364359.119999997</v>
      </c>
      <c r="H697" s="5">
        <f t="shared" si="18"/>
        <v>1.9597949113058307E-3</v>
      </c>
      <c r="J697" s="13"/>
    </row>
    <row r="698" spans="1:10" x14ac:dyDescent="0.25">
      <c r="A698" s="6" t="s">
        <v>239</v>
      </c>
      <c r="B698" s="6">
        <v>900041593</v>
      </c>
      <c r="C698" s="6" t="s">
        <v>197</v>
      </c>
      <c r="D698" s="12">
        <v>821471</v>
      </c>
      <c r="E698" s="28">
        <v>46022</v>
      </c>
      <c r="F698" s="12">
        <v>821471</v>
      </c>
      <c r="G698" s="12">
        <v>821471</v>
      </c>
      <c r="H698" s="5">
        <f t="shared" si="18"/>
        <v>3.399000251447532E-5</v>
      </c>
      <c r="J698" s="13"/>
    </row>
    <row r="699" spans="1:10" x14ac:dyDescent="0.25">
      <c r="A699" s="6" t="s">
        <v>240</v>
      </c>
      <c r="B699" s="6">
        <v>900555944</v>
      </c>
      <c r="C699" s="6" t="s">
        <v>197</v>
      </c>
      <c r="D699" s="12">
        <v>928200</v>
      </c>
      <c r="E699" s="28">
        <v>45781</v>
      </c>
      <c r="F699" s="12">
        <v>983984.82</v>
      </c>
      <c r="G699" s="12">
        <v>983984.82</v>
      </c>
      <c r="H699" s="5">
        <f t="shared" ref="H699:H762" si="19">+G699/$G$1187</f>
        <v>4.0714336240726136E-5</v>
      </c>
      <c r="J699" s="13"/>
    </row>
    <row r="700" spans="1:10" x14ac:dyDescent="0.25">
      <c r="A700" s="6" t="s">
        <v>240</v>
      </c>
      <c r="B700" s="6">
        <v>900555944</v>
      </c>
      <c r="C700" s="6" t="s">
        <v>197</v>
      </c>
      <c r="D700" s="12">
        <v>1190000</v>
      </c>
      <c r="E700" s="28">
        <v>45782</v>
      </c>
      <c r="F700" s="12">
        <v>1261519</v>
      </c>
      <c r="G700" s="12">
        <v>1261519</v>
      </c>
      <c r="H700" s="5">
        <f t="shared" si="19"/>
        <v>5.2197866975289921E-5</v>
      </c>
      <c r="J700" s="13"/>
    </row>
    <row r="701" spans="1:10" x14ac:dyDescent="0.25">
      <c r="A701" s="6" t="s">
        <v>240</v>
      </c>
      <c r="B701" s="6">
        <v>900555944</v>
      </c>
      <c r="C701" s="6" t="s">
        <v>197</v>
      </c>
      <c r="D701" s="12">
        <v>594405</v>
      </c>
      <c r="E701" s="28">
        <v>45788</v>
      </c>
      <c r="F701" s="12">
        <v>630128.74049999996</v>
      </c>
      <c r="G701" s="12">
        <v>630128.74049999996</v>
      </c>
      <c r="H701" s="5">
        <f t="shared" si="19"/>
        <v>2.6072834554157315E-5</v>
      </c>
      <c r="J701" s="13"/>
    </row>
    <row r="702" spans="1:10" x14ac:dyDescent="0.25">
      <c r="A702" s="6" t="s">
        <v>240</v>
      </c>
      <c r="B702" s="6">
        <v>900555944</v>
      </c>
      <c r="C702" s="6" t="s">
        <v>197</v>
      </c>
      <c r="D702" s="12">
        <v>1817400</v>
      </c>
      <c r="E702" s="28">
        <v>45796</v>
      </c>
      <c r="F702" s="12">
        <v>1926625.74</v>
      </c>
      <c r="G702" s="12">
        <v>1926625.74</v>
      </c>
      <c r="H702" s="5">
        <f t="shared" si="19"/>
        <v>7.9717986084783119E-5</v>
      </c>
      <c r="J702" s="13"/>
    </row>
    <row r="703" spans="1:10" x14ac:dyDescent="0.25">
      <c r="A703" s="6" t="s">
        <v>240</v>
      </c>
      <c r="B703" s="6">
        <v>900555944</v>
      </c>
      <c r="C703" s="6" t="s">
        <v>197</v>
      </c>
      <c r="D703" s="12">
        <v>1922250</v>
      </c>
      <c r="E703" s="28">
        <v>45807</v>
      </c>
      <c r="F703" s="12">
        <v>2037777.2250000001</v>
      </c>
      <c r="G703" s="12">
        <v>2037777.2250000001</v>
      </c>
      <c r="H703" s="5">
        <f t="shared" si="19"/>
        <v>8.4317100666597534E-5</v>
      </c>
      <c r="J703" s="13"/>
    </row>
    <row r="704" spans="1:10" x14ac:dyDescent="0.25">
      <c r="A704" s="6" t="s">
        <v>240</v>
      </c>
      <c r="B704" s="6">
        <v>900555944</v>
      </c>
      <c r="C704" s="6" t="s">
        <v>197</v>
      </c>
      <c r="D704" s="12">
        <v>2726100</v>
      </c>
      <c r="E704" s="28">
        <v>45811</v>
      </c>
      <c r="F704" s="12">
        <v>2881215.09</v>
      </c>
      <c r="G704" s="12">
        <v>2881215.09</v>
      </c>
      <c r="H704" s="5">
        <f t="shared" si="19"/>
        <v>1.192160260725506E-4</v>
      </c>
      <c r="J704" s="13"/>
    </row>
    <row r="705" spans="1:10" x14ac:dyDescent="0.25">
      <c r="A705" s="6" t="s">
        <v>240</v>
      </c>
      <c r="B705" s="6">
        <v>900555944</v>
      </c>
      <c r="C705" s="6" t="s">
        <v>197</v>
      </c>
      <c r="D705" s="12">
        <v>1747500</v>
      </c>
      <c r="E705" s="28">
        <v>45854</v>
      </c>
      <c r="F705" s="12">
        <v>1845185.25</v>
      </c>
      <c r="G705" s="12">
        <v>1845185.25</v>
      </c>
      <c r="H705" s="5">
        <f t="shared" si="19"/>
        <v>7.6348223232679867E-5</v>
      </c>
      <c r="J705" s="13"/>
    </row>
    <row r="706" spans="1:10" x14ac:dyDescent="0.25">
      <c r="A706" s="6" t="s">
        <v>241</v>
      </c>
      <c r="B706" s="6">
        <v>800046226</v>
      </c>
      <c r="C706" s="6" t="s">
        <v>197</v>
      </c>
      <c r="D706" s="12">
        <v>6543068.9900000002</v>
      </c>
      <c r="E706" s="28">
        <v>45961</v>
      </c>
      <c r="F706" s="12">
        <v>6857136.3015200002</v>
      </c>
      <c r="G706" s="12">
        <v>6857136.3015200002</v>
      </c>
      <c r="H706" s="5">
        <f t="shared" si="19"/>
        <v>2.8372770326738834E-4</v>
      </c>
      <c r="J706" s="13"/>
    </row>
    <row r="707" spans="1:10" x14ac:dyDescent="0.25">
      <c r="A707" s="6" t="s">
        <v>241</v>
      </c>
      <c r="B707" s="6">
        <v>800046226</v>
      </c>
      <c r="C707" s="6" t="s">
        <v>197</v>
      </c>
      <c r="D707" s="12">
        <v>6437290.71</v>
      </c>
      <c r="E707" s="28">
        <v>45995</v>
      </c>
      <c r="F707" s="12">
        <v>6437290.71</v>
      </c>
      <c r="G707" s="12">
        <v>6437290.71</v>
      </c>
      <c r="H707" s="5">
        <f t="shared" si="19"/>
        <v>2.6635575378718005E-4</v>
      </c>
      <c r="J707" s="13"/>
    </row>
    <row r="708" spans="1:10" x14ac:dyDescent="0.25">
      <c r="A708" s="6" t="s">
        <v>241</v>
      </c>
      <c r="B708" s="6">
        <v>800046226</v>
      </c>
      <c r="C708" s="6" t="s">
        <v>197</v>
      </c>
      <c r="D708" s="12">
        <v>6244361.1399999997</v>
      </c>
      <c r="E708" s="28">
        <v>46022</v>
      </c>
      <c r="F708" s="12">
        <v>6244361.1399999997</v>
      </c>
      <c r="G708" s="12">
        <v>6244361.1399999997</v>
      </c>
      <c r="H708" s="5">
        <f t="shared" si="19"/>
        <v>2.583729076862019E-4</v>
      </c>
      <c r="J708" s="13"/>
    </row>
    <row r="709" spans="1:10" x14ac:dyDescent="0.25">
      <c r="A709" s="6" t="s">
        <v>242</v>
      </c>
      <c r="B709" s="6">
        <v>900322890</v>
      </c>
      <c r="C709" s="6" t="s">
        <v>197</v>
      </c>
      <c r="D709" s="12">
        <v>2984300</v>
      </c>
      <c r="E709" s="28">
        <v>45851</v>
      </c>
      <c r="F709" s="12">
        <v>3151122.37</v>
      </c>
      <c r="G709" s="12">
        <v>3151122.37</v>
      </c>
      <c r="H709" s="5">
        <f t="shared" si="19"/>
        <v>1.3038397859415539E-4</v>
      </c>
      <c r="J709" s="13"/>
    </row>
    <row r="710" spans="1:10" x14ac:dyDescent="0.25">
      <c r="A710" s="6" t="s">
        <v>243</v>
      </c>
      <c r="B710" s="6">
        <v>860012336</v>
      </c>
      <c r="C710" s="6" t="s">
        <v>197</v>
      </c>
      <c r="D710" s="12">
        <v>4693955</v>
      </c>
      <c r="E710" s="28">
        <v>46015</v>
      </c>
      <c r="F710" s="12">
        <v>4693955</v>
      </c>
      <c r="G710" s="12">
        <v>4693955</v>
      </c>
      <c r="H710" s="5">
        <f t="shared" si="19"/>
        <v>1.9422175859261495E-4</v>
      </c>
      <c r="J710" s="13"/>
    </row>
    <row r="711" spans="1:10" x14ac:dyDescent="0.25">
      <c r="A711" s="6" t="s">
        <v>244</v>
      </c>
      <c r="B711" s="6">
        <v>811023564</v>
      </c>
      <c r="C711" s="6" t="s">
        <v>197</v>
      </c>
      <c r="D711" s="12">
        <v>357815</v>
      </c>
      <c r="E711" s="28">
        <v>45908</v>
      </c>
      <c r="F711" s="12">
        <v>376135.12800000003</v>
      </c>
      <c r="G711" s="12">
        <v>376135.12800000003</v>
      </c>
      <c r="H711" s="5">
        <f t="shared" si="19"/>
        <v>1.5563341793566048E-5</v>
      </c>
      <c r="J711" s="13"/>
    </row>
    <row r="712" spans="1:10" x14ac:dyDescent="0.25">
      <c r="A712" s="6" t="s">
        <v>244</v>
      </c>
      <c r="B712" s="6">
        <v>811023564</v>
      </c>
      <c r="C712" s="6" t="s">
        <v>197</v>
      </c>
      <c r="D712" s="12">
        <v>1580100</v>
      </c>
      <c r="E712" s="28">
        <v>45919</v>
      </c>
      <c r="F712" s="12">
        <v>1661001.12</v>
      </c>
      <c r="G712" s="12">
        <v>1661001.12</v>
      </c>
      <c r="H712" s="5">
        <f t="shared" si="19"/>
        <v>6.8727237170084307E-5</v>
      </c>
      <c r="J712" s="13"/>
    </row>
    <row r="713" spans="1:10" x14ac:dyDescent="0.25">
      <c r="A713" s="6" t="s">
        <v>244</v>
      </c>
      <c r="B713" s="6">
        <v>811023564</v>
      </c>
      <c r="C713" s="6" t="s">
        <v>197</v>
      </c>
      <c r="D713" s="12">
        <v>3182625</v>
      </c>
      <c r="E713" s="28">
        <v>45941</v>
      </c>
      <c r="F713" s="12">
        <v>3335391</v>
      </c>
      <c r="G713" s="12">
        <v>3335391</v>
      </c>
      <c r="H713" s="5">
        <f t="shared" si="19"/>
        <v>1.3800846101293696E-4</v>
      </c>
      <c r="J713" s="13"/>
    </row>
    <row r="714" spans="1:10" x14ac:dyDescent="0.25">
      <c r="A714" s="6" t="s">
        <v>244</v>
      </c>
      <c r="B714" s="6">
        <v>811023564</v>
      </c>
      <c r="C714" s="6" t="s">
        <v>197</v>
      </c>
      <c r="D714" s="12">
        <v>3460050</v>
      </c>
      <c r="E714" s="28">
        <v>45950</v>
      </c>
      <c r="F714" s="12">
        <v>3626132.4</v>
      </c>
      <c r="G714" s="12">
        <v>3626132.4</v>
      </c>
      <c r="H714" s="5">
        <f t="shared" si="19"/>
        <v>1.5003846684036372E-4</v>
      </c>
      <c r="J714" s="13"/>
    </row>
    <row r="715" spans="1:10" x14ac:dyDescent="0.25">
      <c r="A715" s="6" t="s">
        <v>244</v>
      </c>
      <c r="B715" s="6">
        <v>811023564</v>
      </c>
      <c r="C715" s="6" t="s">
        <v>197</v>
      </c>
      <c r="D715" s="12">
        <v>1593137.5</v>
      </c>
      <c r="E715" s="28">
        <v>45950</v>
      </c>
      <c r="F715" s="12">
        <v>1669608.1</v>
      </c>
      <c r="G715" s="12">
        <v>1669608.1</v>
      </c>
      <c r="H715" s="5">
        <f t="shared" si="19"/>
        <v>6.9083368149561403E-5</v>
      </c>
      <c r="J715" s="13"/>
    </row>
    <row r="716" spans="1:10" x14ac:dyDescent="0.25">
      <c r="A716" s="6" t="s">
        <v>244</v>
      </c>
      <c r="B716" s="6">
        <v>811023564</v>
      </c>
      <c r="C716" s="6" t="s">
        <v>197</v>
      </c>
      <c r="D716" s="12">
        <v>1207500</v>
      </c>
      <c r="E716" s="28">
        <v>45954</v>
      </c>
      <c r="F716" s="12">
        <v>1265460</v>
      </c>
      <c r="G716" s="12">
        <v>1265460</v>
      </c>
      <c r="H716" s="5">
        <f t="shared" si="19"/>
        <v>5.2360933717645465E-5</v>
      </c>
      <c r="J716" s="13"/>
    </row>
    <row r="717" spans="1:10" x14ac:dyDescent="0.25">
      <c r="A717" s="6" t="s">
        <v>244</v>
      </c>
      <c r="B717" s="6">
        <v>811023564</v>
      </c>
      <c r="C717" s="6" t="s">
        <v>197</v>
      </c>
      <c r="D717" s="12">
        <v>2645000</v>
      </c>
      <c r="E717" s="28">
        <v>45955</v>
      </c>
      <c r="F717" s="12">
        <v>2771960</v>
      </c>
      <c r="G717" s="12">
        <v>2771960</v>
      </c>
      <c r="H717" s="5">
        <f t="shared" si="19"/>
        <v>1.1469537861960435E-4</v>
      </c>
      <c r="J717" s="13"/>
    </row>
    <row r="718" spans="1:10" x14ac:dyDescent="0.25">
      <c r="A718" s="6" t="s">
        <v>244</v>
      </c>
      <c r="B718" s="6">
        <v>811023564</v>
      </c>
      <c r="C718" s="6" t="s">
        <v>197</v>
      </c>
      <c r="D718" s="12">
        <v>851000</v>
      </c>
      <c r="E718" s="28">
        <v>45962</v>
      </c>
      <c r="F718" s="12">
        <v>872275</v>
      </c>
      <c r="G718" s="12">
        <v>872275</v>
      </c>
      <c r="H718" s="5">
        <f t="shared" si="19"/>
        <v>3.6092119433691458E-5</v>
      </c>
      <c r="J718" s="13"/>
    </row>
    <row r="719" spans="1:10" x14ac:dyDescent="0.25">
      <c r="A719" s="6" t="s">
        <v>244</v>
      </c>
      <c r="B719" s="6">
        <v>811023564</v>
      </c>
      <c r="C719" s="6" t="s">
        <v>197</v>
      </c>
      <c r="D719" s="12">
        <v>2254000</v>
      </c>
      <c r="E719" s="28">
        <v>45962</v>
      </c>
      <c r="F719" s="12">
        <v>2310350</v>
      </c>
      <c r="G719" s="12">
        <v>2310350</v>
      </c>
      <c r="H719" s="5">
        <f t="shared" si="19"/>
        <v>9.5595343364912521E-5</v>
      </c>
      <c r="J719" s="13"/>
    </row>
    <row r="720" spans="1:10" x14ac:dyDescent="0.25">
      <c r="A720" s="6" t="s">
        <v>244</v>
      </c>
      <c r="B720" s="6">
        <v>811023564</v>
      </c>
      <c r="C720" s="6" t="s">
        <v>197</v>
      </c>
      <c r="D720" s="12">
        <v>851000</v>
      </c>
      <c r="E720" s="28">
        <v>45962</v>
      </c>
      <c r="F720" s="12">
        <v>872275</v>
      </c>
      <c r="G720" s="12">
        <v>872275</v>
      </c>
      <c r="H720" s="5">
        <f t="shared" si="19"/>
        <v>3.6092119433691458E-5</v>
      </c>
      <c r="J720" s="13"/>
    </row>
    <row r="721" spans="1:10" x14ac:dyDescent="0.25">
      <c r="A721" s="6" t="s">
        <v>244</v>
      </c>
      <c r="B721" s="6">
        <v>811023564</v>
      </c>
      <c r="C721" s="6" t="s">
        <v>197</v>
      </c>
      <c r="D721" s="12">
        <v>1069500</v>
      </c>
      <c r="E721" s="28">
        <v>45963</v>
      </c>
      <c r="F721" s="12">
        <v>1096237.5</v>
      </c>
      <c r="G721" s="12">
        <v>1096237.5</v>
      </c>
      <c r="H721" s="5">
        <f t="shared" si="19"/>
        <v>4.5359014963963591E-5</v>
      </c>
      <c r="J721" s="13"/>
    </row>
    <row r="722" spans="1:10" x14ac:dyDescent="0.25">
      <c r="A722" s="6" t="s">
        <v>244</v>
      </c>
      <c r="B722" s="6">
        <v>811023564</v>
      </c>
      <c r="C722" s="6" t="s">
        <v>197</v>
      </c>
      <c r="D722" s="12">
        <v>2869135</v>
      </c>
      <c r="E722" s="28">
        <v>45982</v>
      </c>
      <c r="F722" s="12">
        <v>2940863.375</v>
      </c>
      <c r="G722" s="12">
        <v>2940863.375</v>
      </c>
      <c r="H722" s="5">
        <f t="shared" si="19"/>
        <v>1.2168409293934706E-4</v>
      </c>
      <c r="J722" s="13"/>
    </row>
    <row r="723" spans="1:10" x14ac:dyDescent="0.25">
      <c r="A723" s="6" t="s">
        <v>244</v>
      </c>
      <c r="B723" s="6">
        <v>811023564</v>
      </c>
      <c r="C723" s="6" t="s">
        <v>197</v>
      </c>
      <c r="D723" s="12">
        <v>2148200</v>
      </c>
      <c r="E723" s="28">
        <v>45982</v>
      </c>
      <c r="F723" s="12">
        <v>2201905</v>
      </c>
      <c r="G723" s="12">
        <v>2201905</v>
      </c>
      <c r="H723" s="5">
        <f t="shared" si="19"/>
        <v>9.1108215002886015E-5</v>
      </c>
      <c r="J723" s="13"/>
    </row>
    <row r="724" spans="1:10" x14ac:dyDescent="0.25">
      <c r="A724" s="6" t="s">
        <v>244</v>
      </c>
      <c r="B724" s="6">
        <v>811023564</v>
      </c>
      <c r="C724" s="6" t="s">
        <v>197</v>
      </c>
      <c r="D724" s="12">
        <v>1582400</v>
      </c>
      <c r="E724" s="28">
        <v>46011</v>
      </c>
      <c r="F724" s="12">
        <v>1582400</v>
      </c>
      <c r="G724" s="12">
        <v>1582400</v>
      </c>
      <c r="H724" s="5">
        <f t="shared" si="19"/>
        <v>6.5474958919920171E-5</v>
      </c>
      <c r="J724" s="13"/>
    </row>
    <row r="725" spans="1:10" x14ac:dyDescent="0.25">
      <c r="A725" s="6" t="s">
        <v>244</v>
      </c>
      <c r="B725" s="6">
        <v>811023564</v>
      </c>
      <c r="C725" s="6" t="s">
        <v>197</v>
      </c>
      <c r="D725" s="12">
        <v>883200</v>
      </c>
      <c r="E725" s="28">
        <v>46022</v>
      </c>
      <c r="F725" s="12">
        <v>883200</v>
      </c>
      <c r="G725" s="12">
        <v>883200</v>
      </c>
      <c r="H725" s="5">
        <f t="shared" si="19"/>
        <v>3.654416311809498E-5</v>
      </c>
      <c r="J725" s="13"/>
    </row>
    <row r="726" spans="1:10" x14ac:dyDescent="0.25">
      <c r="A726" s="6" t="s">
        <v>244</v>
      </c>
      <c r="B726" s="6">
        <v>811023564</v>
      </c>
      <c r="C726" s="6" t="s">
        <v>197</v>
      </c>
      <c r="D726" s="12">
        <v>1702000</v>
      </c>
      <c r="E726" s="28">
        <v>46022</v>
      </c>
      <c r="F726" s="12">
        <v>1702000</v>
      </c>
      <c r="G726" s="12">
        <v>1702000</v>
      </c>
      <c r="H726" s="5">
        <f t="shared" si="19"/>
        <v>7.0423647675495538E-5</v>
      </c>
      <c r="J726" s="13"/>
    </row>
    <row r="727" spans="1:10" x14ac:dyDescent="0.25">
      <c r="A727" s="6" t="s">
        <v>245</v>
      </c>
      <c r="B727" s="6">
        <v>901920291</v>
      </c>
      <c r="C727" s="6" t="s">
        <v>197</v>
      </c>
      <c r="D727" s="12">
        <v>1231650</v>
      </c>
      <c r="E727" s="28">
        <v>45785</v>
      </c>
      <c r="F727" s="12">
        <v>1305672.165</v>
      </c>
      <c r="G727" s="12">
        <v>1305672.165</v>
      </c>
      <c r="H727" s="5">
        <f t="shared" si="19"/>
        <v>5.4024792319425072E-5</v>
      </c>
      <c r="J727" s="13"/>
    </row>
    <row r="728" spans="1:10" x14ac:dyDescent="0.25">
      <c r="A728" s="6" t="s">
        <v>245</v>
      </c>
      <c r="B728" s="6">
        <v>901920291</v>
      </c>
      <c r="C728" s="6" t="s">
        <v>197</v>
      </c>
      <c r="D728" s="12">
        <v>4070695.11</v>
      </c>
      <c r="E728" s="28">
        <v>45801</v>
      </c>
      <c r="F728" s="12">
        <v>4315343.8861109996</v>
      </c>
      <c r="G728" s="12">
        <v>4315343.8861109996</v>
      </c>
      <c r="H728" s="5">
        <f t="shared" si="19"/>
        <v>1.7855596794012031E-4</v>
      </c>
      <c r="J728" s="13"/>
    </row>
    <row r="729" spans="1:10" x14ac:dyDescent="0.25">
      <c r="A729" s="6" t="s">
        <v>245</v>
      </c>
      <c r="B729" s="6">
        <v>901920291</v>
      </c>
      <c r="C729" s="6" t="s">
        <v>197</v>
      </c>
      <c r="D729" s="12">
        <v>1309000</v>
      </c>
      <c r="E729" s="28">
        <v>45833</v>
      </c>
      <c r="F729" s="12">
        <v>1383482.1</v>
      </c>
      <c r="G729" s="12">
        <v>1383482.1</v>
      </c>
      <c r="H729" s="5">
        <f t="shared" si="19"/>
        <v>5.7244333710784188E-5</v>
      </c>
      <c r="J729" s="13"/>
    </row>
    <row r="730" spans="1:10" x14ac:dyDescent="0.25">
      <c r="A730" s="6" t="s">
        <v>245</v>
      </c>
      <c r="B730" s="6">
        <v>901920291</v>
      </c>
      <c r="C730" s="6" t="s">
        <v>197</v>
      </c>
      <c r="D730" s="12">
        <v>1014686.4</v>
      </c>
      <c r="E730" s="28">
        <v>45875</v>
      </c>
      <c r="F730" s="12">
        <v>1068566.2478400001</v>
      </c>
      <c r="G730" s="12">
        <v>1068566.2478400001</v>
      </c>
      <c r="H730" s="5">
        <f t="shared" si="19"/>
        <v>4.4214061666163577E-5</v>
      </c>
      <c r="J730" s="13"/>
    </row>
    <row r="731" spans="1:10" x14ac:dyDescent="0.25">
      <c r="A731" s="6" t="s">
        <v>245</v>
      </c>
      <c r="B731" s="6">
        <v>901920291</v>
      </c>
      <c r="C731" s="6" t="s">
        <v>197</v>
      </c>
      <c r="D731" s="12">
        <v>1132462.5</v>
      </c>
      <c r="E731" s="28">
        <v>46005</v>
      </c>
      <c r="F731" s="12">
        <v>1132462.5</v>
      </c>
      <c r="G731" s="12">
        <v>1132462.5</v>
      </c>
      <c r="H731" s="5">
        <f t="shared" si="19"/>
        <v>4.6857896654354209E-5</v>
      </c>
      <c r="J731" s="13"/>
    </row>
    <row r="732" spans="1:10" x14ac:dyDescent="0.25">
      <c r="A732" s="6" t="s">
        <v>245</v>
      </c>
      <c r="B732" s="6">
        <v>901920291</v>
      </c>
      <c r="C732" s="6" t="s">
        <v>197</v>
      </c>
      <c r="D732" s="12">
        <v>1161500</v>
      </c>
      <c r="E732" s="28">
        <v>46005</v>
      </c>
      <c r="F732" s="12">
        <v>1161500</v>
      </c>
      <c r="G732" s="12">
        <v>1161500</v>
      </c>
      <c r="H732" s="5">
        <f t="shared" si="19"/>
        <v>4.8059381183953029E-5</v>
      </c>
      <c r="J732" s="13"/>
    </row>
    <row r="733" spans="1:10" x14ac:dyDescent="0.25">
      <c r="A733" s="6" t="s">
        <v>245</v>
      </c>
      <c r="B733" s="6">
        <v>901920291</v>
      </c>
      <c r="C733" s="6" t="s">
        <v>197</v>
      </c>
      <c r="D733" s="12">
        <v>2613375</v>
      </c>
      <c r="E733" s="28">
        <v>46005</v>
      </c>
      <c r="F733" s="12">
        <v>2613375</v>
      </c>
      <c r="G733" s="12">
        <v>2613375</v>
      </c>
      <c r="H733" s="5">
        <f t="shared" si="19"/>
        <v>1.0813360766389432E-4</v>
      </c>
      <c r="J733" s="13"/>
    </row>
    <row r="734" spans="1:10" x14ac:dyDescent="0.25">
      <c r="A734" s="6" t="s">
        <v>245</v>
      </c>
      <c r="B734" s="6">
        <v>901920291</v>
      </c>
      <c r="C734" s="6" t="s">
        <v>197</v>
      </c>
      <c r="D734" s="12">
        <v>836280</v>
      </c>
      <c r="E734" s="28">
        <v>46005</v>
      </c>
      <c r="F734" s="12">
        <v>836280</v>
      </c>
      <c r="G734" s="12">
        <v>836280</v>
      </c>
      <c r="H734" s="5">
        <f t="shared" si="19"/>
        <v>3.460275445244618E-5</v>
      </c>
      <c r="J734" s="13"/>
    </row>
    <row r="735" spans="1:10" x14ac:dyDescent="0.25">
      <c r="A735" s="6" t="s">
        <v>245</v>
      </c>
      <c r="B735" s="6">
        <v>901920291</v>
      </c>
      <c r="C735" s="6" t="s">
        <v>197</v>
      </c>
      <c r="D735" s="12">
        <v>754975</v>
      </c>
      <c r="E735" s="28">
        <v>46005</v>
      </c>
      <c r="F735" s="12">
        <v>754975</v>
      </c>
      <c r="G735" s="12">
        <v>754975</v>
      </c>
      <c r="H735" s="5">
        <f t="shared" si="19"/>
        <v>3.1238597769569468E-5</v>
      </c>
      <c r="J735" s="13"/>
    </row>
    <row r="736" spans="1:10" x14ac:dyDescent="0.25">
      <c r="A736" s="6" t="s">
        <v>245</v>
      </c>
      <c r="B736" s="6">
        <v>901920291</v>
      </c>
      <c r="C736" s="6" t="s">
        <v>197</v>
      </c>
      <c r="D736" s="12">
        <v>1852011.75</v>
      </c>
      <c r="E736" s="28">
        <v>46012</v>
      </c>
      <c r="F736" s="12">
        <v>1852011.75</v>
      </c>
      <c r="G736" s="12">
        <v>1852011.75</v>
      </c>
      <c r="H736" s="5">
        <f t="shared" si="19"/>
        <v>7.663068329781311E-5</v>
      </c>
      <c r="J736" s="13"/>
    </row>
    <row r="737" spans="1:10" x14ac:dyDescent="0.25">
      <c r="A737" s="6" t="s">
        <v>245</v>
      </c>
      <c r="B737" s="6">
        <v>901920291</v>
      </c>
      <c r="C737" s="6" t="s">
        <v>197</v>
      </c>
      <c r="D737" s="12">
        <v>609787.5</v>
      </c>
      <c r="E737" s="28">
        <v>46012</v>
      </c>
      <c r="F737" s="12">
        <v>609787.5</v>
      </c>
      <c r="G737" s="12">
        <v>609787.5</v>
      </c>
      <c r="H737" s="5">
        <f t="shared" si="19"/>
        <v>2.5231175121575342E-5</v>
      </c>
      <c r="J737" s="13"/>
    </row>
    <row r="738" spans="1:10" x14ac:dyDescent="0.25">
      <c r="A738" s="6" t="s">
        <v>245</v>
      </c>
      <c r="B738" s="6">
        <v>901920291</v>
      </c>
      <c r="C738" s="6" t="s">
        <v>197</v>
      </c>
      <c r="D738" s="12">
        <v>1821232</v>
      </c>
      <c r="E738" s="28">
        <v>46021</v>
      </c>
      <c r="F738" s="12">
        <v>1821232</v>
      </c>
      <c r="G738" s="12">
        <v>1821232</v>
      </c>
      <c r="H738" s="5">
        <f t="shared" si="19"/>
        <v>7.5357109696438352E-5</v>
      </c>
      <c r="J738" s="13"/>
    </row>
    <row r="739" spans="1:10" x14ac:dyDescent="0.25">
      <c r="A739" s="6" t="s">
        <v>245</v>
      </c>
      <c r="B739" s="6">
        <v>901920291</v>
      </c>
      <c r="C739" s="6" t="s">
        <v>197</v>
      </c>
      <c r="D739" s="12">
        <v>813050</v>
      </c>
      <c r="E739" s="28">
        <v>46021</v>
      </c>
      <c r="F739" s="12">
        <v>813050</v>
      </c>
      <c r="G739" s="12">
        <v>813050</v>
      </c>
      <c r="H739" s="5">
        <f t="shared" si="19"/>
        <v>3.3641566828767122E-5</v>
      </c>
      <c r="J739" s="13"/>
    </row>
    <row r="740" spans="1:10" x14ac:dyDescent="0.25">
      <c r="A740" s="6" t="s">
        <v>245</v>
      </c>
      <c r="B740" s="6">
        <v>901920291</v>
      </c>
      <c r="C740" s="6" t="s">
        <v>197</v>
      </c>
      <c r="D740" s="12">
        <v>1996734.65</v>
      </c>
      <c r="E740" s="28">
        <v>46021</v>
      </c>
      <c r="F740" s="12">
        <v>1996734.65</v>
      </c>
      <c r="G740" s="12">
        <v>1996734.65</v>
      </c>
      <c r="H740" s="5">
        <f t="shared" si="19"/>
        <v>8.2618882193333658E-5</v>
      </c>
      <c r="J740" s="13"/>
    </row>
    <row r="741" spans="1:10" x14ac:dyDescent="0.25">
      <c r="A741" s="6" t="s">
        <v>245</v>
      </c>
      <c r="B741" s="6">
        <v>901920291</v>
      </c>
      <c r="C741" s="6" t="s">
        <v>197</v>
      </c>
      <c r="D741" s="12">
        <v>754975</v>
      </c>
      <c r="E741" s="28">
        <v>45996</v>
      </c>
      <c r="F741" s="12">
        <v>754975</v>
      </c>
      <c r="G741" s="12">
        <v>754975</v>
      </c>
      <c r="H741" s="5">
        <f t="shared" si="19"/>
        <v>3.1238597769569468E-5</v>
      </c>
      <c r="J741" s="13"/>
    </row>
    <row r="742" spans="1:10" x14ac:dyDescent="0.25">
      <c r="A742" s="6" t="s">
        <v>245</v>
      </c>
      <c r="B742" s="6">
        <v>901920291</v>
      </c>
      <c r="C742" s="6" t="s">
        <v>197</v>
      </c>
      <c r="D742" s="12">
        <v>1480912.5</v>
      </c>
      <c r="E742" s="28">
        <v>45996</v>
      </c>
      <c r="F742" s="12">
        <v>1480912.5</v>
      </c>
      <c r="G742" s="12">
        <v>1480912.5</v>
      </c>
      <c r="H742" s="5">
        <f t="shared" si="19"/>
        <v>6.1275711009540115E-5</v>
      </c>
      <c r="J742" s="13"/>
    </row>
    <row r="743" spans="1:10" x14ac:dyDescent="0.25">
      <c r="A743" s="6" t="s">
        <v>246</v>
      </c>
      <c r="B743" s="6">
        <v>20538492028</v>
      </c>
      <c r="C743" s="6" t="s">
        <v>197</v>
      </c>
      <c r="D743" s="12">
        <v>139100739.00999999</v>
      </c>
      <c r="E743" s="28">
        <v>46046</v>
      </c>
      <c r="F743" s="12">
        <v>139100739.00999999</v>
      </c>
      <c r="G743" s="12">
        <v>139100739.00999999</v>
      </c>
      <c r="H743" s="5">
        <f t="shared" si="19"/>
        <v>5.7555707611288464E-3</v>
      </c>
      <c r="J743" s="13"/>
    </row>
    <row r="744" spans="1:10" x14ac:dyDescent="0.25">
      <c r="A744" s="6" t="s">
        <v>247</v>
      </c>
      <c r="B744" s="6">
        <v>20100067596</v>
      </c>
      <c r="C744" s="6" t="s">
        <v>197</v>
      </c>
      <c r="D744" s="12">
        <v>120890407.55</v>
      </c>
      <c r="E744" s="28">
        <v>46046</v>
      </c>
      <c r="F744" s="12">
        <v>120890407.55</v>
      </c>
      <c r="G744" s="12">
        <v>120890407.55</v>
      </c>
      <c r="H744" s="5">
        <f t="shared" si="19"/>
        <v>5.002081943976654E-3</v>
      </c>
      <c r="J744" s="13"/>
    </row>
    <row r="745" spans="1:10" x14ac:dyDescent="0.25">
      <c r="A745" s="6" t="s">
        <v>248</v>
      </c>
      <c r="B745" s="6">
        <v>800052529</v>
      </c>
      <c r="C745" s="6" t="s">
        <v>197</v>
      </c>
      <c r="D745" s="12">
        <v>1331424</v>
      </c>
      <c r="E745" s="28">
        <v>46001</v>
      </c>
      <c r="F745" s="12">
        <v>1331424</v>
      </c>
      <c r="G745" s="12">
        <v>1331424</v>
      </c>
      <c r="H745" s="5">
        <f t="shared" si="19"/>
        <v>5.5090325900528179E-5</v>
      </c>
      <c r="J745" s="13"/>
    </row>
    <row r="746" spans="1:10" x14ac:dyDescent="0.25">
      <c r="A746" s="6" t="s">
        <v>249</v>
      </c>
      <c r="B746" s="6">
        <v>901610199</v>
      </c>
      <c r="C746" s="6" t="s">
        <v>197</v>
      </c>
      <c r="D746" s="12">
        <v>4274059</v>
      </c>
      <c r="E746" s="28">
        <v>45781</v>
      </c>
      <c r="F746" s="12">
        <v>4530929.9458999997</v>
      </c>
      <c r="G746" s="12">
        <v>4530929.9458999997</v>
      </c>
      <c r="H746" s="5">
        <f t="shared" si="19"/>
        <v>1.8747627153490812E-4</v>
      </c>
      <c r="J746" s="13"/>
    </row>
    <row r="747" spans="1:10" x14ac:dyDescent="0.25">
      <c r="A747" s="6" t="s">
        <v>249</v>
      </c>
      <c r="B747" s="6">
        <v>901610199</v>
      </c>
      <c r="C747" s="6" t="s">
        <v>197</v>
      </c>
      <c r="D747" s="12">
        <v>2624700</v>
      </c>
      <c r="E747" s="28">
        <v>45836</v>
      </c>
      <c r="F747" s="12">
        <v>2774045.43</v>
      </c>
      <c r="G747" s="12">
        <v>2774045.43</v>
      </c>
      <c r="H747" s="5">
        <f t="shared" si="19"/>
        <v>1.1478166744896505E-4</v>
      </c>
      <c r="J747" s="13"/>
    </row>
    <row r="748" spans="1:10" x14ac:dyDescent="0.25">
      <c r="A748" s="6" t="s">
        <v>249</v>
      </c>
      <c r="B748" s="6">
        <v>901610199</v>
      </c>
      <c r="C748" s="6" t="s">
        <v>197</v>
      </c>
      <c r="D748" s="12">
        <v>4545006.95</v>
      </c>
      <c r="E748" s="28">
        <v>45836</v>
      </c>
      <c r="F748" s="12">
        <v>4803617.8454550002</v>
      </c>
      <c r="G748" s="12">
        <v>4803617.8454550002</v>
      </c>
      <c r="H748" s="5">
        <f t="shared" si="19"/>
        <v>1.9875927774150757E-4</v>
      </c>
      <c r="J748" s="13"/>
    </row>
    <row r="749" spans="1:10" x14ac:dyDescent="0.25">
      <c r="A749" s="6" t="s">
        <v>250</v>
      </c>
      <c r="B749" s="6">
        <v>901100249</v>
      </c>
      <c r="C749" s="6" t="s">
        <v>197</v>
      </c>
      <c r="D749" s="12">
        <v>1325600</v>
      </c>
      <c r="E749" s="28">
        <v>45765</v>
      </c>
      <c r="F749" s="12">
        <v>1413089.6</v>
      </c>
      <c r="G749" s="12">
        <v>1413089.6</v>
      </c>
      <c r="H749" s="5">
        <f t="shared" si="19"/>
        <v>5.8469403128264933E-5</v>
      </c>
      <c r="J749" s="13"/>
    </row>
    <row r="750" spans="1:10" x14ac:dyDescent="0.25">
      <c r="A750" s="6" t="s">
        <v>251</v>
      </c>
      <c r="B750" s="6">
        <v>901494696</v>
      </c>
      <c r="C750" s="6" t="s">
        <v>197</v>
      </c>
      <c r="D750" s="12">
        <v>12516655.199999999</v>
      </c>
      <c r="E750" s="28">
        <v>45694</v>
      </c>
      <c r="F750" s="12">
        <v>13550530.91952</v>
      </c>
      <c r="G750" s="12">
        <v>13550530.91952</v>
      </c>
      <c r="H750" s="5">
        <f t="shared" si="19"/>
        <v>5.606802675042215E-4</v>
      </c>
      <c r="J750" s="13"/>
    </row>
    <row r="751" spans="1:10" x14ac:dyDescent="0.25">
      <c r="A751" s="6" t="s">
        <v>251</v>
      </c>
      <c r="B751" s="6">
        <v>901494696</v>
      </c>
      <c r="C751" s="6" t="s">
        <v>197</v>
      </c>
      <c r="D751" s="12">
        <v>7550377.9000000004</v>
      </c>
      <c r="E751" s="28">
        <v>45696</v>
      </c>
      <c r="F751" s="12">
        <v>8174039.1145400004</v>
      </c>
      <c r="G751" s="12">
        <v>8174039.1145400004</v>
      </c>
      <c r="H751" s="5">
        <f t="shared" si="19"/>
        <v>3.3821718606820471E-4</v>
      </c>
      <c r="J751" s="13"/>
    </row>
    <row r="752" spans="1:10" x14ac:dyDescent="0.25">
      <c r="A752" s="6" t="s">
        <v>251</v>
      </c>
      <c r="B752" s="6">
        <v>901494696</v>
      </c>
      <c r="C752" s="6" t="s">
        <v>197</v>
      </c>
      <c r="D752" s="12">
        <v>6987781.7999999998</v>
      </c>
      <c r="E752" s="28">
        <v>45700</v>
      </c>
      <c r="F752" s="12">
        <v>7564972.5766799999</v>
      </c>
      <c r="G752" s="12">
        <v>7564972.5766799999</v>
      </c>
      <c r="H752" s="5">
        <f t="shared" si="19"/>
        <v>3.1301584219441711E-4</v>
      </c>
      <c r="J752" s="13"/>
    </row>
    <row r="753" spans="1:10" x14ac:dyDescent="0.25">
      <c r="A753" s="6" t="s">
        <v>251</v>
      </c>
      <c r="B753" s="6">
        <v>901494696</v>
      </c>
      <c r="C753" s="6" t="s">
        <v>197</v>
      </c>
      <c r="D753" s="12">
        <v>5415306</v>
      </c>
      <c r="E753" s="28">
        <v>45690</v>
      </c>
      <c r="F753" s="12">
        <v>5862610.2756000003</v>
      </c>
      <c r="G753" s="12">
        <v>5862610.2756000003</v>
      </c>
      <c r="H753" s="5">
        <f t="shared" si="19"/>
        <v>2.4257720358848071E-4</v>
      </c>
      <c r="J753" s="13"/>
    </row>
    <row r="754" spans="1:10" x14ac:dyDescent="0.25">
      <c r="A754" s="6" t="s">
        <v>251</v>
      </c>
      <c r="B754" s="6">
        <v>901494696</v>
      </c>
      <c r="C754" s="6" t="s">
        <v>197</v>
      </c>
      <c r="D754" s="12">
        <v>6220846.7999999998</v>
      </c>
      <c r="E754" s="28">
        <v>45717</v>
      </c>
      <c r="F754" s="12">
        <v>6663771.0921599995</v>
      </c>
      <c r="G754" s="12">
        <v>6663771.0921599995</v>
      </c>
      <c r="H754" s="5">
        <f t="shared" si="19"/>
        <v>2.7572683171823027E-4</v>
      </c>
      <c r="J754" s="13"/>
    </row>
    <row r="755" spans="1:10" x14ac:dyDescent="0.25">
      <c r="A755" s="6" t="s">
        <v>251</v>
      </c>
      <c r="B755" s="6">
        <v>901494696</v>
      </c>
      <c r="C755" s="6" t="s">
        <v>197</v>
      </c>
      <c r="D755" s="12">
        <v>1516447.5</v>
      </c>
      <c r="E755" s="28">
        <v>45721</v>
      </c>
      <c r="F755" s="12">
        <v>1624418.5619999999</v>
      </c>
      <c r="G755" s="12">
        <v>1624418.5619999999</v>
      </c>
      <c r="H755" s="5">
        <f t="shared" si="19"/>
        <v>6.7213560803656343E-5</v>
      </c>
      <c r="J755" s="13"/>
    </row>
    <row r="756" spans="1:10" x14ac:dyDescent="0.25">
      <c r="A756" s="6" t="s">
        <v>251</v>
      </c>
      <c r="B756" s="6">
        <v>901494696</v>
      </c>
      <c r="C756" s="6" t="s">
        <v>197</v>
      </c>
      <c r="D756" s="12">
        <v>626161.19999999995</v>
      </c>
      <c r="E756" s="28">
        <v>45722</v>
      </c>
      <c r="F756" s="12">
        <v>670743.87743999995</v>
      </c>
      <c r="G756" s="12">
        <v>670743.87743999995</v>
      </c>
      <c r="H756" s="5">
        <f t="shared" si="19"/>
        <v>2.7753366924400887E-5</v>
      </c>
      <c r="J756" s="13"/>
    </row>
    <row r="757" spans="1:10" x14ac:dyDescent="0.25">
      <c r="A757" s="6" t="s">
        <v>251</v>
      </c>
      <c r="B757" s="6">
        <v>901494696</v>
      </c>
      <c r="C757" s="6" t="s">
        <v>197</v>
      </c>
      <c r="D757" s="12">
        <v>1697124</v>
      </c>
      <c r="E757" s="28">
        <v>45729</v>
      </c>
      <c r="F757" s="12">
        <v>1817959.2287999999</v>
      </c>
      <c r="G757" s="12">
        <v>1817959.2287999999</v>
      </c>
      <c r="H757" s="5">
        <f t="shared" si="19"/>
        <v>7.5221692254657328E-5</v>
      </c>
      <c r="J757" s="13"/>
    </row>
    <row r="758" spans="1:10" x14ac:dyDescent="0.25">
      <c r="A758" s="6" t="s">
        <v>251</v>
      </c>
      <c r="B758" s="6">
        <v>901494696</v>
      </c>
      <c r="C758" s="6" t="s">
        <v>197</v>
      </c>
      <c r="D758" s="12">
        <v>2198547</v>
      </c>
      <c r="E758" s="28">
        <v>45730</v>
      </c>
      <c r="F758" s="12">
        <v>2355083.5463999999</v>
      </c>
      <c r="G758" s="12">
        <v>2355083.5463999999</v>
      </c>
      <c r="H758" s="5">
        <f t="shared" si="19"/>
        <v>9.7446283148078811E-5</v>
      </c>
      <c r="J758" s="13"/>
    </row>
    <row r="759" spans="1:10" x14ac:dyDescent="0.25">
      <c r="A759" s="6" t="s">
        <v>251</v>
      </c>
      <c r="B759" s="6">
        <v>901494696</v>
      </c>
      <c r="C759" s="6" t="s">
        <v>197</v>
      </c>
      <c r="D759" s="12">
        <v>4913766</v>
      </c>
      <c r="E759" s="28">
        <v>45743</v>
      </c>
      <c r="F759" s="12">
        <v>5263626.1392000001</v>
      </c>
      <c r="G759" s="12">
        <v>5263626.1392000001</v>
      </c>
      <c r="H759" s="5">
        <f t="shared" si="19"/>
        <v>2.1779303920243807E-4</v>
      </c>
      <c r="J759" s="13"/>
    </row>
    <row r="760" spans="1:10" x14ac:dyDescent="0.25">
      <c r="A760" s="6" t="s">
        <v>251</v>
      </c>
      <c r="B760" s="6">
        <v>901494696</v>
      </c>
      <c r="C760" s="6" t="s">
        <v>197</v>
      </c>
      <c r="D760" s="12">
        <v>2923060.8</v>
      </c>
      <c r="E760" s="28">
        <v>45745</v>
      </c>
      <c r="F760" s="12">
        <v>3131182.72896</v>
      </c>
      <c r="G760" s="12">
        <v>3131182.72896</v>
      </c>
      <c r="H760" s="5">
        <f t="shared" si="19"/>
        <v>1.2955893614093752E-4</v>
      </c>
      <c r="J760" s="13"/>
    </row>
    <row r="761" spans="1:10" x14ac:dyDescent="0.25">
      <c r="A761" s="6" t="s">
        <v>251</v>
      </c>
      <c r="B761" s="6">
        <v>901494696</v>
      </c>
      <c r="C761" s="6" t="s">
        <v>197</v>
      </c>
      <c r="D761" s="12">
        <v>2746669.2</v>
      </c>
      <c r="E761" s="28">
        <v>45744</v>
      </c>
      <c r="F761" s="12">
        <v>2942232.0470400001</v>
      </c>
      <c r="G761" s="12">
        <v>2942232.0470400001</v>
      </c>
      <c r="H761" s="5">
        <f t="shared" si="19"/>
        <v>1.2174072447726026E-4</v>
      </c>
      <c r="J761" s="13"/>
    </row>
    <row r="762" spans="1:10" x14ac:dyDescent="0.25">
      <c r="A762" s="6" t="s">
        <v>251</v>
      </c>
      <c r="B762" s="6">
        <v>901494696</v>
      </c>
      <c r="C762" s="6" t="s">
        <v>197</v>
      </c>
      <c r="D762" s="12">
        <v>3471390</v>
      </c>
      <c r="E762" s="28">
        <v>45731</v>
      </c>
      <c r="F762" s="12">
        <v>3718552.9679999999</v>
      </c>
      <c r="G762" s="12">
        <v>3718552.9679999999</v>
      </c>
      <c r="H762" s="5">
        <f t="shared" si="19"/>
        <v>1.538625523390718E-4</v>
      </c>
      <c r="J762" s="13"/>
    </row>
    <row r="763" spans="1:10" x14ac:dyDescent="0.25">
      <c r="A763" s="6" t="s">
        <v>251</v>
      </c>
      <c r="B763" s="6">
        <v>901494696</v>
      </c>
      <c r="C763" s="6" t="s">
        <v>197</v>
      </c>
      <c r="D763" s="12">
        <v>1750840.5</v>
      </c>
      <c r="E763" s="28">
        <v>45732</v>
      </c>
      <c r="F763" s="12">
        <v>1875500.3436</v>
      </c>
      <c r="G763" s="12">
        <v>1875500.3436</v>
      </c>
      <c r="H763" s="5">
        <f t="shared" ref="H763:H826" si="20">+G763/$G$1187</f>
        <v>7.7602570747918457E-5</v>
      </c>
      <c r="J763" s="13"/>
    </row>
    <row r="764" spans="1:10" x14ac:dyDescent="0.25">
      <c r="A764" s="6" t="s">
        <v>251</v>
      </c>
      <c r="B764" s="6">
        <v>901494696</v>
      </c>
      <c r="C764" s="6" t="s">
        <v>197</v>
      </c>
      <c r="D764" s="12">
        <v>723672</v>
      </c>
      <c r="E764" s="28">
        <v>45737</v>
      </c>
      <c r="F764" s="12">
        <v>775197.44640000002</v>
      </c>
      <c r="G764" s="12">
        <v>775197.44640000002</v>
      </c>
      <c r="H764" s="5">
        <f t="shared" si="20"/>
        <v>3.2075341859117173E-5</v>
      </c>
      <c r="J764" s="13"/>
    </row>
    <row r="765" spans="1:10" x14ac:dyDescent="0.25">
      <c r="A765" s="6" t="s">
        <v>251</v>
      </c>
      <c r="B765" s="6">
        <v>901494696</v>
      </c>
      <c r="C765" s="6" t="s">
        <v>197</v>
      </c>
      <c r="D765" s="12">
        <v>2916975</v>
      </c>
      <c r="E765" s="28">
        <v>45751</v>
      </c>
      <c r="F765" s="12">
        <v>3109495.35</v>
      </c>
      <c r="G765" s="12">
        <v>3109495.35</v>
      </c>
      <c r="H765" s="5">
        <f t="shared" si="20"/>
        <v>1.2866157754229827E-4</v>
      </c>
      <c r="J765" s="13"/>
    </row>
    <row r="766" spans="1:10" x14ac:dyDescent="0.25">
      <c r="A766" s="6" t="s">
        <v>251</v>
      </c>
      <c r="B766" s="6">
        <v>901494696</v>
      </c>
      <c r="C766" s="6" t="s">
        <v>197</v>
      </c>
      <c r="D766" s="12">
        <v>5413395</v>
      </c>
      <c r="E766" s="28">
        <v>45753</v>
      </c>
      <c r="F766" s="12">
        <v>5770679.0700000003</v>
      </c>
      <c r="G766" s="12">
        <v>5770679.0700000003</v>
      </c>
      <c r="H766" s="5">
        <f t="shared" si="20"/>
        <v>2.3877336643597898E-4</v>
      </c>
      <c r="J766" s="13"/>
    </row>
    <row r="767" spans="1:10" x14ac:dyDescent="0.25">
      <c r="A767" s="6" t="s">
        <v>251</v>
      </c>
      <c r="B767" s="6">
        <v>901494696</v>
      </c>
      <c r="C767" s="6" t="s">
        <v>197</v>
      </c>
      <c r="D767" s="12">
        <v>788670</v>
      </c>
      <c r="E767" s="28">
        <v>45756</v>
      </c>
      <c r="F767" s="12">
        <v>840722.22</v>
      </c>
      <c r="G767" s="12">
        <v>840722.22</v>
      </c>
      <c r="H767" s="5">
        <f t="shared" si="20"/>
        <v>3.4786560172879229E-5</v>
      </c>
      <c r="J767" s="13"/>
    </row>
    <row r="768" spans="1:10" x14ac:dyDescent="0.25">
      <c r="A768" s="6" t="s">
        <v>251</v>
      </c>
      <c r="B768" s="6">
        <v>901494696</v>
      </c>
      <c r="C768" s="6" t="s">
        <v>197</v>
      </c>
      <c r="D768" s="12">
        <v>2197760.4</v>
      </c>
      <c r="E768" s="28">
        <v>45767</v>
      </c>
      <c r="F768" s="12">
        <v>2342812.5863999999</v>
      </c>
      <c r="G768" s="12">
        <v>2342812.5863999999</v>
      </c>
      <c r="H768" s="5">
        <f t="shared" si="20"/>
        <v>9.6938547681756771E-5</v>
      </c>
      <c r="J768" s="13"/>
    </row>
    <row r="769" spans="1:10" x14ac:dyDescent="0.25">
      <c r="A769" s="6" t="s">
        <v>251</v>
      </c>
      <c r="B769" s="6">
        <v>901494696</v>
      </c>
      <c r="C769" s="6" t="s">
        <v>197</v>
      </c>
      <c r="D769" s="12">
        <v>9976971.0500000007</v>
      </c>
      <c r="E769" s="28">
        <v>45766</v>
      </c>
      <c r="F769" s="12">
        <v>10635451.1393</v>
      </c>
      <c r="G769" s="12">
        <v>10635451.1393</v>
      </c>
      <c r="H769" s="5">
        <f t="shared" si="20"/>
        <v>4.4006302227027658E-4</v>
      </c>
      <c r="J769" s="13"/>
    </row>
    <row r="770" spans="1:10" x14ac:dyDescent="0.25">
      <c r="A770" s="6" t="s">
        <v>251</v>
      </c>
      <c r="B770" s="6">
        <v>901494696</v>
      </c>
      <c r="C770" s="6" t="s">
        <v>197</v>
      </c>
      <c r="D770" s="12">
        <v>1905368.3</v>
      </c>
      <c r="E770" s="28">
        <v>45771</v>
      </c>
      <c r="F770" s="12">
        <v>2031122.6078000001</v>
      </c>
      <c r="G770" s="12">
        <v>2031122.6078000001</v>
      </c>
      <c r="H770" s="5">
        <f t="shared" si="20"/>
        <v>8.4041752595441185E-5</v>
      </c>
      <c r="J770" s="13"/>
    </row>
    <row r="771" spans="1:10" x14ac:dyDescent="0.25">
      <c r="A771" s="6" t="s">
        <v>251</v>
      </c>
      <c r="B771" s="6">
        <v>901494696</v>
      </c>
      <c r="C771" s="6" t="s">
        <v>197</v>
      </c>
      <c r="D771" s="12">
        <v>2738795.82</v>
      </c>
      <c r="E771" s="28">
        <v>45777</v>
      </c>
      <c r="F771" s="12">
        <v>2919556.3441199996</v>
      </c>
      <c r="G771" s="12">
        <v>2919556.3441199996</v>
      </c>
      <c r="H771" s="5">
        <f t="shared" si="20"/>
        <v>1.2080247200180061E-4</v>
      </c>
      <c r="J771" s="13"/>
    </row>
    <row r="772" spans="1:10" x14ac:dyDescent="0.25">
      <c r="A772" s="6" t="s">
        <v>251</v>
      </c>
      <c r="B772" s="6">
        <v>901494696</v>
      </c>
      <c r="C772" s="6" t="s">
        <v>197</v>
      </c>
      <c r="D772" s="12">
        <v>3391964.1</v>
      </c>
      <c r="E772" s="28">
        <v>45777</v>
      </c>
      <c r="F772" s="12">
        <v>3615833.7305999999</v>
      </c>
      <c r="G772" s="12">
        <v>3615833.7305999999</v>
      </c>
      <c r="H772" s="5">
        <f t="shared" si="20"/>
        <v>1.4961233883486899E-4</v>
      </c>
      <c r="J772" s="13"/>
    </row>
    <row r="773" spans="1:10" x14ac:dyDescent="0.25">
      <c r="A773" s="6" t="s">
        <v>251</v>
      </c>
      <c r="B773" s="6">
        <v>901494696</v>
      </c>
      <c r="C773" s="6" t="s">
        <v>197</v>
      </c>
      <c r="D773" s="12">
        <v>1770408.9</v>
      </c>
      <c r="E773" s="28">
        <v>45788</v>
      </c>
      <c r="F773" s="12">
        <v>1876810.47489</v>
      </c>
      <c r="G773" s="12">
        <v>1876810.47489</v>
      </c>
      <c r="H773" s="5">
        <f t="shared" si="20"/>
        <v>7.7656780045436437E-5</v>
      </c>
      <c r="J773" s="13"/>
    </row>
    <row r="774" spans="1:10" x14ac:dyDescent="0.25">
      <c r="A774" s="6" t="s">
        <v>251</v>
      </c>
      <c r="B774" s="6">
        <v>901494696</v>
      </c>
      <c r="C774" s="6" t="s">
        <v>197</v>
      </c>
      <c r="D774" s="12">
        <v>2034616.8</v>
      </c>
      <c r="E774" s="28">
        <v>45779</v>
      </c>
      <c r="F774" s="12">
        <v>2156897.2696799999</v>
      </c>
      <c r="G774" s="12">
        <v>2156897.2696799999</v>
      </c>
      <c r="H774" s="5">
        <f t="shared" si="20"/>
        <v>8.9245930312680723E-5</v>
      </c>
      <c r="J774" s="13"/>
    </row>
    <row r="775" spans="1:10" x14ac:dyDescent="0.25">
      <c r="A775" s="6" t="s">
        <v>251</v>
      </c>
      <c r="B775" s="6">
        <v>901494696</v>
      </c>
      <c r="C775" s="6" t="s">
        <v>197</v>
      </c>
      <c r="D775" s="12">
        <v>3160200</v>
      </c>
      <c r="E775" s="28">
        <v>45807</v>
      </c>
      <c r="F775" s="12">
        <v>3350128.02</v>
      </c>
      <c r="G775" s="12">
        <v>3350128.02</v>
      </c>
      <c r="H775" s="5">
        <f t="shared" si="20"/>
        <v>1.386182346347153E-4</v>
      </c>
      <c r="J775" s="13"/>
    </row>
    <row r="776" spans="1:10" x14ac:dyDescent="0.25">
      <c r="A776" s="6" t="s">
        <v>251</v>
      </c>
      <c r="B776" s="6">
        <v>901494696</v>
      </c>
      <c r="C776" s="6" t="s">
        <v>197</v>
      </c>
      <c r="D776" s="12">
        <v>5621312.7000000002</v>
      </c>
      <c r="E776" s="28">
        <v>45791</v>
      </c>
      <c r="F776" s="12">
        <v>5959153.5932700001</v>
      </c>
      <c r="G776" s="12">
        <v>5959153.5932700001</v>
      </c>
      <c r="H776" s="5">
        <f t="shared" si="20"/>
        <v>2.4657187608496456E-4</v>
      </c>
      <c r="J776" s="13"/>
    </row>
    <row r="777" spans="1:10" x14ac:dyDescent="0.25">
      <c r="A777" s="6" t="s">
        <v>251</v>
      </c>
      <c r="B777" s="6">
        <v>901494696</v>
      </c>
      <c r="C777" s="6" t="s">
        <v>197</v>
      </c>
      <c r="D777" s="12">
        <v>4932292.5</v>
      </c>
      <c r="E777" s="28">
        <v>45792</v>
      </c>
      <c r="F777" s="12">
        <v>5228723.2792499997</v>
      </c>
      <c r="G777" s="12">
        <v>5228723.2792499997</v>
      </c>
      <c r="H777" s="5">
        <f t="shared" si="20"/>
        <v>2.1634886369598333E-4</v>
      </c>
      <c r="J777" s="13"/>
    </row>
    <row r="778" spans="1:10" x14ac:dyDescent="0.25">
      <c r="A778" s="6" t="s">
        <v>251</v>
      </c>
      <c r="B778" s="6">
        <v>901494696</v>
      </c>
      <c r="C778" s="6" t="s">
        <v>197</v>
      </c>
      <c r="D778" s="12">
        <v>4797742.5</v>
      </c>
      <c r="E778" s="28">
        <v>45793</v>
      </c>
      <c r="F778" s="12">
        <v>5086086.8242499996</v>
      </c>
      <c r="G778" s="12">
        <v>5086086.8242499996</v>
      </c>
      <c r="H778" s="5">
        <f t="shared" si="20"/>
        <v>2.1044699562747471E-4</v>
      </c>
      <c r="J778" s="13"/>
    </row>
    <row r="779" spans="1:10" x14ac:dyDescent="0.25">
      <c r="A779" s="6" t="s">
        <v>251</v>
      </c>
      <c r="B779" s="6">
        <v>901494696</v>
      </c>
      <c r="C779" s="6" t="s">
        <v>197</v>
      </c>
      <c r="D779" s="12">
        <v>4403407.5</v>
      </c>
      <c r="E779" s="28">
        <v>45798</v>
      </c>
      <c r="F779" s="12">
        <v>4668052.2907499997</v>
      </c>
      <c r="G779" s="12">
        <v>4668052.2907499997</v>
      </c>
      <c r="H779" s="5">
        <f t="shared" si="20"/>
        <v>1.9314998228823021E-4</v>
      </c>
      <c r="J779" s="13"/>
    </row>
    <row r="780" spans="1:10" x14ac:dyDescent="0.25">
      <c r="A780" s="6" t="s">
        <v>251</v>
      </c>
      <c r="B780" s="6">
        <v>901494696</v>
      </c>
      <c r="C780" s="6" t="s">
        <v>197</v>
      </c>
      <c r="D780" s="12">
        <v>766955.7</v>
      </c>
      <c r="E780" s="28">
        <v>45813</v>
      </c>
      <c r="F780" s="12">
        <v>810595.47933</v>
      </c>
      <c r="G780" s="12">
        <v>810595.47933</v>
      </c>
      <c r="H780" s="5">
        <f t="shared" si="20"/>
        <v>3.3540006136125347E-5</v>
      </c>
      <c r="J780" s="13"/>
    </row>
    <row r="781" spans="1:10" x14ac:dyDescent="0.25">
      <c r="A781" s="6" t="s">
        <v>251</v>
      </c>
      <c r="B781" s="6">
        <v>901494696</v>
      </c>
      <c r="C781" s="6" t="s">
        <v>197</v>
      </c>
      <c r="D781" s="12">
        <v>540390.65</v>
      </c>
      <c r="E781" s="28">
        <v>45833</v>
      </c>
      <c r="F781" s="12">
        <v>571138.87798500003</v>
      </c>
      <c r="G781" s="12">
        <v>571138.87798500003</v>
      </c>
      <c r="H781" s="5">
        <f t="shared" si="20"/>
        <v>2.363201123207607E-5</v>
      </c>
      <c r="J781" s="13"/>
    </row>
    <row r="782" spans="1:10" x14ac:dyDescent="0.25">
      <c r="A782" s="6" t="s">
        <v>251</v>
      </c>
      <c r="B782" s="6">
        <v>901494696</v>
      </c>
      <c r="C782" s="6" t="s">
        <v>197</v>
      </c>
      <c r="D782" s="12">
        <f>34443.36-75144</f>
        <v>-40700.639999999999</v>
      </c>
      <c r="E782" s="28">
        <v>45836</v>
      </c>
      <c r="F782" s="12">
        <v>-43016.506415999997</v>
      </c>
      <c r="G782" s="12">
        <v>-43016.506415999997</v>
      </c>
      <c r="H782" s="5">
        <f t="shared" si="20"/>
        <v>-1.7798938261287172E-6</v>
      </c>
      <c r="J782" s="13"/>
    </row>
    <row r="783" spans="1:10" x14ac:dyDescent="0.25">
      <c r="A783" s="6" t="s">
        <v>251</v>
      </c>
      <c r="B783" s="6">
        <v>901494696</v>
      </c>
      <c r="C783" s="6" t="s">
        <v>197</v>
      </c>
      <c r="D783" s="12">
        <v>3467577.12</v>
      </c>
      <c r="E783" s="28">
        <v>45941</v>
      </c>
      <c r="F783" s="12">
        <v>3634020.8217600002</v>
      </c>
      <c r="G783" s="12">
        <v>3634020.8217600002</v>
      </c>
      <c r="H783" s="5">
        <f t="shared" si="20"/>
        <v>1.5036486603821445E-4</v>
      </c>
      <c r="J783" s="13"/>
    </row>
    <row r="784" spans="1:10" x14ac:dyDescent="0.25">
      <c r="A784" s="6" t="s">
        <v>252</v>
      </c>
      <c r="B784" s="6">
        <v>811013715</v>
      </c>
      <c r="C784" s="6" t="s">
        <v>197</v>
      </c>
      <c r="D784" s="12">
        <v>1578109</v>
      </c>
      <c r="E784" s="28">
        <v>45853</v>
      </c>
      <c r="F784" s="12">
        <v>1666325.2930999999</v>
      </c>
      <c r="G784" s="12">
        <v>1666325.2930999999</v>
      </c>
      <c r="H784" s="5">
        <f t="shared" si="20"/>
        <v>6.8947535460658766E-5</v>
      </c>
      <c r="J784" s="13"/>
    </row>
    <row r="785" spans="1:10" x14ac:dyDescent="0.25">
      <c r="A785" s="6" t="s">
        <v>253</v>
      </c>
      <c r="B785" s="6">
        <v>900132109</v>
      </c>
      <c r="C785" s="6" t="s">
        <v>197</v>
      </c>
      <c r="D785" s="12">
        <v>4840000</v>
      </c>
      <c r="E785" s="28">
        <v>45856</v>
      </c>
      <c r="F785" s="12">
        <v>5110556</v>
      </c>
      <c r="G785" s="12">
        <v>5110556</v>
      </c>
      <c r="H785" s="5">
        <f t="shared" si="20"/>
        <v>2.1145945662155683E-4</v>
      </c>
      <c r="J785" s="13"/>
    </row>
    <row r="786" spans="1:10" x14ac:dyDescent="0.25">
      <c r="A786" s="6" t="s">
        <v>254</v>
      </c>
      <c r="B786" s="6">
        <v>900376978</v>
      </c>
      <c r="C786" s="6" t="s">
        <v>197</v>
      </c>
      <c r="D786" s="12">
        <v>1556007</v>
      </c>
      <c r="E786" s="28">
        <v>45735</v>
      </c>
      <c r="F786" s="12">
        <v>1666794.6984000001</v>
      </c>
      <c r="G786" s="12">
        <v>1666794.6984000001</v>
      </c>
      <c r="H786" s="5">
        <f t="shared" si="20"/>
        <v>6.8966958042012601E-5</v>
      </c>
      <c r="J786" s="13"/>
    </row>
    <row r="787" spans="1:10" x14ac:dyDescent="0.25">
      <c r="A787" s="6" t="s">
        <v>254</v>
      </c>
      <c r="B787" s="6">
        <v>900376978</v>
      </c>
      <c r="C787" s="6" t="s">
        <v>197</v>
      </c>
      <c r="D787" s="12">
        <v>4016000</v>
      </c>
      <c r="E787" s="28">
        <v>45751</v>
      </c>
      <c r="F787" s="12">
        <v>4281056</v>
      </c>
      <c r="G787" s="12">
        <v>4281056</v>
      </c>
      <c r="H787" s="5">
        <f t="shared" si="20"/>
        <v>1.771372382039167E-4</v>
      </c>
      <c r="J787" s="13"/>
    </row>
    <row r="788" spans="1:10" x14ac:dyDescent="0.25">
      <c r="A788" s="6" t="s">
        <v>254</v>
      </c>
      <c r="B788" s="6">
        <v>900376978</v>
      </c>
      <c r="C788" s="6" t="s">
        <v>197</v>
      </c>
      <c r="D788" s="12">
        <v>4016000</v>
      </c>
      <c r="E788" s="28">
        <v>45751</v>
      </c>
      <c r="F788" s="12">
        <v>4281056</v>
      </c>
      <c r="G788" s="12">
        <v>4281056</v>
      </c>
      <c r="H788" s="5">
        <f t="shared" si="20"/>
        <v>1.771372382039167E-4</v>
      </c>
      <c r="J788" s="13"/>
    </row>
    <row r="789" spans="1:10" x14ac:dyDescent="0.25">
      <c r="A789" s="6" t="s">
        <v>254</v>
      </c>
      <c r="B789" s="6">
        <v>900376978</v>
      </c>
      <c r="C789" s="6" t="s">
        <v>197</v>
      </c>
      <c r="D789" s="12">
        <v>6007203.3399999999</v>
      </c>
      <c r="E789" s="28">
        <v>45753</v>
      </c>
      <c r="F789" s="12">
        <v>6403678.7604399994</v>
      </c>
      <c r="G789" s="12">
        <v>6403678.7604399994</v>
      </c>
      <c r="H789" s="5">
        <f t="shared" si="20"/>
        <v>2.649649922751354E-4</v>
      </c>
      <c r="J789" s="13"/>
    </row>
    <row r="790" spans="1:10" x14ac:dyDescent="0.25">
      <c r="A790" s="6" t="s">
        <v>254</v>
      </c>
      <c r="B790" s="6">
        <v>900376978</v>
      </c>
      <c r="C790" s="6" t="s">
        <v>197</v>
      </c>
      <c r="D790" s="12">
        <v>4417600</v>
      </c>
      <c r="E790" s="28">
        <v>45763</v>
      </c>
      <c r="F790" s="12">
        <v>4709161.5999999996</v>
      </c>
      <c r="G790" s="12">
        <v>4709161.5999999996</v>
      </c>
      <c r="H790" s="5">
        <f t="shared" si="20"/>
        <v>1.9485096202430835E-4</v>
      </c>
      <c r="J790" s="13"/>
    </row>
    <row r="791" spans="1:10" x14ac:dyDescent="0.25">
      <c r="A791" s="6" t="s">
        <v>254</v>
      </c>
      <c r="B791" s="6">
        <v>900376978</v>
      </c>
      <c r="C791" s="6" t="s">
        <v>197</v>
      </c>
      <c r="D791" s="12">
        <v>961895</v>
      </c>
      <c r="E791" s="28">
        <v>45870</v>
      </c>
      <c r="F791" s="12">
        <v>1012971.6245</v>
      </c>
      <c r="G791" s="12">
        <v>1012971.6245</v>
      </c>
      <c r="H791" s="5">
        <f t="shared" si="20"/>
        <v>4.1913723142809844E-5</v>
      </c>
      <c r="J791" s="13"/>
    </row>
    <row r="792" spans="1:10" x14ac:dyDescent="0.25">
      <c r="A792" s="6" t="s">
        <v>255</v>
      </c>
      <c r="B792" s="6">
        <v>800047326</v>
      </c>
      <c r="C792" s="6" t="s">
        <v>197</v>
      </c>
      <c r="D792" s="12">
        <v>5910116.5199999996</v>
      </c>
      <c r="E792" s="28">
        <v>46024</v>
      </c>
      <c r="F792" s="12">
        <v>5910116.5199999996</v>
      </c>
      <c r="G792" s="12">
        <v>5910116.5199999996</v>
      </c>
      <c r="H792" s="5">
        <f t="shared" si="20"/>
        <v>2.4454286928648984E-4</v>
      </c>
      <c r="J792" s="13"/>
    </row>
    <row r="793" spans="1:10" x14ac:dyDescent="0.25">
      <c r="A793" s="6" t="s">
        <v>256</v>
      </c>
      <c r="B793" s="6">
        <v>901226902</v>
      </c>
      <c r="C793" s="6" t="s">
        <v>197</v>
      </c>
      <c r="D793" s="12">
        <v>8322848.0999999996</v>
      </c>
      <c r="E793" s="28">
        <v>45532</v>
      </c>
      <c r="F793" s="12">
        <v>9155132.9100000001</v>
      </c>
      <c r="G793" s="12">
        <v>9155132.9100000001</v>
      </c>
      <c r="H793" s="5">
        <f t="shared" si="20"/>
        <v>3.7881190039728213E-4</v>
      </c>
      <c r="J793" s="13"/>
    </row>
    <row r="794" spans="1:10" x14ac:dyDescent="0.25">
      <c r="A794" s="6" t="s">
        <v>256</v>
      </c>
      <c r="B794" s="6">
        <v>901226902</v>
      </c>
      <c r="C794" s="6" t="s">
        <v>197</v>
      </c>
      <c r="D794" s="12">
        <v>7987832.0599999996</v>
      </c>
      <c r="E794" s="28">
        <v>45546</v>
      </c>
      <c r="F794" s="12">
        <v>8786615.2659999989</v>
      </c>
      <c r="G794" s="12">
        <v>8786615.2659999989</v>
      </c>
      <c r="H794" s="5">
        <f t="shared" si="20"/>
        <v>3.6356374721087804E-4</v>
      </c>
      <c r="J794" s="13"/>
    </row>
    <row r="795" spans="1:10" x14ac:dyDescent="0.25">
      <c r="A795" s="6" t="s">
        <v>256</v>
      </c>
      <c r="B795" s="6">
        <v>901226902</v>
      </c>
      <c r="C795" s="6" t="s">
        <v>197</v>
      </c>
      <c r="D795" s="12">
        <v>748581</v>
      </c>
      <c r="E795" s="28">
        <v>45561</v>
      </c>
      <c r="F795" s="12">
        <v>823439.1</v>
      </c>
      <c r="G795" s="12">
        <v>823439.1</v>
      </c>
      <c r="H795" s="5">
        <f t="shared" si="20"/>
        <v>3.4071436580862004E-5</v>
      </c>
      <c r="J795" s="13"/>
    </row>
    <row r="796" spans="1:10" x14ac:dyDescent="0.25">
      <c r="A796" s="6" t="s">
        <v>257</v>
      </c>
      <c r="B796" s="6">
        <v>900565589</v>
      </c>
      <c r="C796" s="6" t="s">
        <v>197</v>
      </c>
      <c r="D796" s="12">
        <v>772967.8</v>
      </c>
      <c r="E796" s="28">
        <v>45479</v>
      </c>
      <c r="F796" s="12">
        <v>851810.51560000004</v>
      </c>
      <c r="G796" s="12">
        <v>851810.51560000004</v>
      </c>
      <c r="H796" s="5">
        <f t="shared" si="20"/>
        <v>3.5245360538717153E-5</v>
      </c>
      <c r="J796" s="13"/>
    </row>
    <row r="797" spans="1:10" x14ac:dyDescent="0.25">
      <c r="A797" s="6" t="s">
        <v>257</v>
      </c>
      <c r="B797" s="6">
        <v>900565589</v>
      </c>
      <c r="C797" s="6" t="s">
        <v>197</v>
      </c>
      <c r="D797" s="12">
        <v>3631619</v>
      </c>
      <c r="E797" s="28">
        <v>45507</v>
      </c>
      <c r="F797" s="12">
        <v>3994780.9</v>
      </c>
      <c r="G797" s="12">
        <v>3994780.9</v>
      </c>
      <c r="H797" s="5">
        <f t="shared" si="20"/>
        <v>1.6529203445499351E-4</v>
      </c>
      <c r="J797" s="13"/>
    </row>
    <row r="798" spans="1:10" x14ac:dyDescent="0.25">
      <c r="A798" s="6" t="s">
        <v>257</v>
      </c>
      <c r="B798" s="6">
        <v>900565589</v>
      </c>
      <c r="C798" s="6" t="s">
        <v>197</v>
      </c>
      <c r="D798" s="12">
        <v>3631619</v>
      </c>
      <c r="E798" s="28">
        <v>45540</v>
      </c>
      <c r="F798" s="12">
        <v>3994780.9</v>
      </c>
      <c r="G798" s="12">
        <v>3994780.9</v>
      </c>
      <c r="H798" s="5">
        <f t="shared" si="20"/>
        <v>1.6529203445499351E-4</v>
      </c>
      <c r="J798" s="13"/>
    </row>
    <row r="799" spans="1:10" x14ac:dyDescent="0.25">
      <c r="A799" s="6" t="s">
        <v>257</v>
      </c>
      <c r="B799" s="6">
        <v>900565589</v>
      </c>
      <c r="C799" s="6" t="s">
        <v>197</v>
      </c>
      <c r="D799" s="12">
        <v>2926269.69</v>
      </c>
      <c r="E799" s="28">
        <v>45571</v>
      </c>
      <c r="F799" s="12">
        <v>3211873.6117440001</v>
      </c>
      <c r="G799" s="12">
        <v>3211873.6117440001</v>
      </c>
      <c r="H799" s="5">
        <f t="shared" si="20"/>
        <v>1.3289768249804981E-4</v>
      </c>
      <c r="J799" s="13"/>
    </row>
    <row r="800" spans="1:10" x14ac:dyDescent="0.25">
      <c r="A800" s="6" t="s">
        <v>257</v>
      </c>
      <c r="B800" s="6">
        <v>900565589</v>
      </c>
      <c r="C800" s="6" t="s">
        <v>197</v>
      </c>
      <c r="D800" s="12">
        <v>3012721.7</v>
      </c>
      <c r="E800" s="28">
        <v>45619</v>
      </c>
      <c r="F800" s="12">
        <v>3310679.8761300002</v>
      </c>
      <c r="G800" s="12">
        <v>3310679.8761300002</v>
      </c>
      <c r="H800" s="5">
        <f t="shared" si="20"/>
        <v>1.3698598893239266E-4</v>
      </c>
      <c r="J800" s="13"/>
    </row>
    <row r="801" spans="1:10" x14ac:dyDescent="0.25">
      <c r="A801" s="6" t="s">
        <v>257</v>
      </c>
      <c r="B801" s="6">
        <v>900565589</v>
      </c>
      <c r="C801" s="6" t="s">
        <v>197</v>
      </c>
      <c r="D801" s="12">
        <v>2991763.64</v>
      </c>
      <c r="E801" s="28">
        <v>45651</v>
      </c>
      <c r="F801" s="12">
        <v>3279571.302168</v>
      </c>
      <c r="G801" s="12">
        <v>3279571.302168</v>
      </c>
      <c r="H801" s="5">
        <f t="shared" si="20"/>
        <v>1.3569880958316411E-4</v>
      </c>
      <c r="J801" s="13"/>
    </row>
    <row r="802" spans="1:10" x14ac:dyDescent="0.25">
      <c r="A802" s="6" t="s">
        <v>257</v>
      </c>
      <c r="B802" s="6">
        <v>900565589</v>
      </c>
      <c r="C802" s="6" t="s">
        <v>197</v>
      </c>
      <c r="D802" s="12">
        <v>2991763.64</v>
      </c>
      <c r="E802" s="28">
        <v>45661</v>
      </c>
      <c r="F802" s="12">
        <v>3265809.1894240002</v>
      </c>
      <c r="G802" s="12">
        <v>3265809.1894240002</v>
      </c>
      <c r="H802" s="5">
        <f t="shared" si="20"/>
        <v>1.3512937469529462E-4</v>
      </c>
      <c r="J802" s="13"/>
    </row>
    <row r="803" spans="1:10" x14ac:dyDescent="0.25">
      <c r="A803" s="6" t="s">
        <v>257</v>
      </c>
      <c r="B803" s="6">
        <v>900565589</v>
      </c>
      <c r="C803" s="6" t="s">
        <v>197</v>
      </c>
      <c r="D803" s="12">
        <v>3169356.3</v>
      </c>
      <c r="E803" s="28">
        <v>45696</v>
      </c>
      <c r="F803" s="12">
        <v>3431145.13038</v>
      </c>
      <c r="G803" s="12">
        <v>3431145.13038</v>
      </c>
      <c r="H803" s="5">
        <f t="shared" si="20"/>
        <v>1.4197047930985504E-4</v>
      </c>
      <c r="J803" s="13"/>
    </row>
    <row r="804" spans="1:10" x14ac:dyDescent="0.25">
      <c r="A804" s="6" t="s">
        <v>257</v>
      </c>
      <c r="B804" s="6">
        <v>900565589</v>
      </c>
      <c r="C804" s="6" t="s">
        <v>197</v>
      </c>
      <c r="D804" s="12">
        <v>3169356.3</v>
      </c>
      <c r="E804" s="28">
        <v>45722</v>
      </c>
      <c r="F804" s="12">
        <v>3395014.46856</v>
      </c>
      <c r="G804" s="12">
        <v>3395014.46856</v>
      </c>
      <c r="H804" s="5">
        <f t="shared" si="20"/>
        <v>1.4047550104998775E-4</v>
      </c>
      <c r="J804" s="13"/>
    </row>
    <row r="805" spans="1:10" x14ac:dyDescent="0.25">
      <c r="A805" s="6" t="s">
        <v>257</v>
      </c>
      <c r="B805" s="6">
        <v>900565589</v>
      </c>
      <c r="C805" s="6" t="s">
        <v>197</v>
      </c>
      <c r="D805" s="12">
        <v>3169356.3</v>
      </c>
      <c r="E805" s="28">
        <v>45752</v>
      </c>
      <c r="F805" s="12">
        <v>3378533.8158</v>
      </c>
      <c r="G805" s="12">
        <v>3378533.8158</v>
      </c>
      <c r="H805" s="5">
        <f t="shared" si="20"/>
        <v>1.3979358114197811E-4</v>
      </c>
      <c r="J805" s="13"/>
    </row>
    <row r="806" spans="1:10" x14ac:dyDescent="0.25">
      <c r="A806" s="6" t="s">
        <v>257</v>
      </c>
      <c r="B806" s="6">
        <v>900565589</v>
      </c>
      <c r="C806" s="6" t="s">
        <v>197</v>
      </c>
      <c r="D806" s="12">
        <v>3169356.3</v>
      </c>
      <c r="E806" s="28">
        <v>45786</v>
      </c>
      <c r="F806" s="12">
        <v>3359834.6136299996</v>
      </c>
      <c r="G806" s="12">
        <v>3359834.6136299996</v>
      </c>
      <c r="H806" s="5">
        <f t="shared" si="20"/>
        <v>1.3901986432327484E-4</v>
      </c>
      <c r="J806" s="13"/>
    </row>
    <row r="807" spans="1:10" x14ac:dyDescent="0.25">
      <c r="A807" s="6" t="s">
        <v>257</v>
      </c>
      <c r="B807" s="6">
        <v>900565589</v>
      </c>
      <c r="C807" s="6" t="s">
        <v>197</v>
      </c>
      <c r="D807" s="12">
        <v>2344268.1</v>
      </c>
      <c r="E807" s="28">
        <v>45814</v>
      </c>
      <c r="F807" s="12">
        <v>2477656.9548900002</v>
      </c>
      <c r="G807" s="12">
        <v>2477656.9548900002</v>
      </c>
      <c r="H807" s="5">
        <f t="shared" si="20"/>
        <v>1.0251800261569595E-4</v>
      </c>
      <c r="J807" s="13"/>
    </row>
    <row r="808" spans="1:10" x14ac:dyDescent="0.25">
      <c r="A808" s="6" t="s">
        <v>257</v>
      </c>
      <c r="B808" s="6">
        <v>900565589</v>
      </c>
      <c r="C808" s="6" t="s">
        <v>197</v>
      </c>
      <c r="D808" s="12">
        <v>2344268.1</v>
      </c>
      <c r="E808" s="28">
        <v>45845</v>
      </c>
      <c r="F808" s="12">
        <v>2475312.6867900002</v>
      </c>
      <c r="G808" s="12">
        <v>2475312.6867900002</v>
      </c>
      <c r="H808" s="5">
        <f t="shared" si="20"/>
        <v>1.0242100384323338E-4</v>
      </c>
      <c r="J808" s="13"/>
    </row>
    <row r="809" spans="1:10" x14ac:dyDescent="0.25">
      <c r="A809" s="6" t="s">
        <v>257</v>
      </c>
      <c r="B809" s="6">
        <v>900565589</v>
      </c>
      <c r="C809" s="6" t="s">
        <v>197</v>
      </c>
      <c r="D809" s="12">
        <v>1656694.6</v>
      </c>
      <c r="E809" s="28">
        <v>45875</v>
      </c>
      <c r="F809" s="12">
        <v>1744665.08326</v>
      </c>
      <c r="G809" s="12">
        <v>1744665.08326</v>
      </c>
      <c r="H809" s="5">
        <f t="shared" si="20"/>
        <v>7.2189000667004303E-5</v>
      </c>
      <c r="J809" s="13"/>
    </row>
    <row r="810" spans="1:10" x14ac:dyDescent="0.25">
      <c r="A810" s="6" t="s">
        <v>257</v>
      </c>
      <c r="B810" s="6">
        <v>900565589</v>
      </c>
      <c r="C810" s="6" t="s">
        <v>197</v>
      </c>
      <c r="D810" s="12">
        <v>1244150.5</v>
      </c>
      <c r="E810" s="28">
        <v>45925</v>
      </c>
      <c r="F810" s="12">
        <v>1307851.0056</v>
      </c>
      <c r="G810" s="12">
        <v>1307851.0056</v>
      </c>
      <c r="H810" s="5">
        <f t="shared" si="20"/>
        <v>5.4114946198834864E-5</v>
      </c>
      <c r="J810" s="13"/>
    </row>
    <row r="811" spans="1:10" x14ac:dyDescent="0.25">
      <c r="A811" s="6" t="s">
        <v>257</v>
      </c>
      <c r="B811" s="6">
        <v>900565589</v>
      </c>
      <c r="C811" s="6" t="s">
        <v>197</v>
      </c>
      <c r="D811" s="12">
        <v>1106635.8</v>
      </c>
      <c r="E811" s="28">
        <v>45931</v>
      </c>
      <c r="F811" s="12">
        <v>1159754.3184</v>
      </c>
      <c r="G811" s="12">
        <v>1159754.3184</v>
      </c>
      <c r="H811" s="5">
        <f t="shared" si="20"/>
        <v>4.7987150122876654E-5</v>
      </c>
      <c r="J811" s="13"/>
    </row>
    <row r="812" spans="1:10" x14ac:dyDescent="0.25">
      <c r="A812" s="6" t="s">
        <v>257</v>
      </c>
      <c r="B812" s="6">
        <v>900565589</v>
      </c>
      <c r="C812" s="6" t="s">
        <v>197</v>
      </c>
      <c r="D812" s="12">
        <v>1106635.8</v>
      </c>
      <c r="E812" s="28">
        <v>45961</v>
      </c>
      <c r="F812" s="12">
        <v>1159754.3184</v>
      </c>
      <c r="G812" s="12">
        <v>1159754.3184</v>
      </c>
      <c r="H812" s="5">
        <f t="shared" si="20"/>
        <v>4.7987150122876654E-5</v>
      </c>
      <c r="J812" s="13"/>
    </row>
    <row r="813" spans="1:10" x14ac:dyDescent="0.25">
      <c r="A813" s="6" t="s">
        <v>257</v>
      </c>
      <c r="B813" s="6">
        <v>900565589</v>
      </c>
      <c r="C813" s="6" t="s">
        <v>197</v>
      </c>
      <c r="D813" s="12">
        <v>1106635.8</v>
      </c>
      <c r="E813" s="28">
        <v>46003</v>
      </c>
      <c r="F813" s="12">
        <v>1106635.8</v>
      </c>
      <c r="G813" s="12">
        <v>1106635.8</v>
      </c>
      <c r="H813" s="5">
        <f t="shared" si="20"/>
        <v>4.5789265384424287E-5</v>
      </c>
      <c r="J813" s="13"/>
    </row>
    <row r="814" spans="1:10" x14ac:dyDescent="0.25">
      <c r="A814" s="6" t="s">
        <v>257</v>
      </c>
      <c r="B814" s="6">
        <v>900565589</v>
      </c>
      <c r="C814" s="6" t="s">
        <v>197</v>
      </c>
      <c r="D814" s="12">
        <v>1106635.78</v>
      </c>
      <c r="E814" s="28">
        <v>46022</v>
      </c>
      <c r="F814" s="12">
        <v>1106635.78</v>
      </c>
      <c r="G814" s="12">
        <v>1106635.78</v>
      </c>
      <c r="H814" s="5">
        <f t="shared" si="20"/>
        <v>4.5789264556884366E-5</v>
      </c>
      <c r="J814" s="13"/>
    </row>
    <row r="815" spans="1:10" x14ac:dyDescent="0.25">
      <c r="A815" s="6" t="s">
        <v>258</v>
      </c>
      <c r="B815" s="6">
        <v>811023698</v>
      </c>
      <c r="C815" s="6" t="s">
        <v>197</v>
      </c>
      <c r="D815" s="12">
        <v>2395159.98</v>
      </c>
      <c r="E815" s="28">
        <v>45821</v>
      </c>
      <c r="F815" s="12">
        <v>2531444.582862</v>
      </c>
      <c r="G815" s="12">
        <v>2531444.582862</v>
      </c>
      <c r="H815" s="5">
        <f t="shared" si="20"/>
        <v>1.0474357309842258E-4</v>
      </c>
      <c r="J815" s="13"/>
    </row>
    <row r="816" spans="1:10" x14ac:dyDescent="0.25">
      <c r="A816" s="6" t="s">
        <v>258</v>
      </c>
      <c r="B816" s="6">
        <v>811023698</v>
      </c>
      <c r="C816" s="6" t="s">
        <v>197</v>
      </c>
      <c r="D816" s="12">
        <v>5525379.4699999997</v>
      </c>
      <c r="E816" s="28">
        <v>45826</v>
      </c>
      <c r="F816" s="12">
        <v>5839773.5618429994</v>
      </c>
      <c r="G816" s="12">
        <v>5839773.5618429994</v>
      </c>
      <c r="H816" s="5">
        <f t="shared" si="20"/>
        <v>2.4163228896821682E-4</v>
      </c>
      <c r="J816" s="13"/>
    </row>
    <row r="817" spans="1:10" x14ac:dyDescent="0.25">
      <c r="A817" s="6" t="s">
        <v>258</v>
      </c>
      <c r="B817" s="6">
        <v>811023698</v>
      </c>
      <c r="C817" s="6" t="s">
        <v>197</v>
      </c>
      <c r="D817" s="12">
        <v>2048657.16</v>
      </c>
      <c r="E817" s="28">
        <v>45842</v>
      </c>
      <c r="F817" s="12">
        <v>2163177.0952439997</v>
      </c>
      <c r="G817" s="12">
        <v>2163177.0952439997</v>
      </c>
      <c r="H817" s="5">
        <f t="shared" si="20"/>
        <v>8.9505770631706985E-5</v>
      </c>
      <c r="J817" s="13"/>
    </row>
    <row r="818" spans="1:10" x14ac:dyDescent="0.25">
      <c r="A818" s="6" t="s">
        <v>258</v>
      </c>
      <c r="B818" s="6">
        <v>811023698</v>
      </c>
      <c r="C818" s="6" t="s">
        <v>197</v>
      </c>
      <c r="D818" s="12">
        <v>8246270.7599999998</v>
      </c>
      <c r="E818" s="28">
        <v>45869</v>
      </c>
      <c r="F818" s="12">
        <v>8707237.295483999</v>
      </c>
      <c r="G818" s="12">
        <v>8707237.295483999</v>
      </c>
      <c r="H818" s="5">
        <f t="shared" si="20"/>
        <v>3.6027932521980006E-4</v>
      </c>
      <c r="J818" s="13"/>
    </row>
    <row r="819" spans="1:10" x14ac:dyDescent="0.25">
      <c r="A819" s="6" t="s">
        <v>259</v>
      </c>
      <c r="B819" s="6">
        <v>901161748</v>
      </c>
      <c r="C819" s="6" t="s">
        <v>197</v>
      </c>
      <c r="D819" s="12">
        <v>1404372.5</v>
      </c>
      <c r="E819" s="28">
        <v>45919</v>
      </c>
      <c r="F819" s="12">
        <v>1476276.372</v>
      </c>
      <c r="G819" s="12">
        <v>1476276.372</v>
      </c>
      <c r="H819" s="5">
        <f t="shared" si="20"/>
        <v>6.1083881958511619E-5</v>
      </c>
      <c r="J819" s="13"/>
    </row>
    <row r="820" spans="1:10" x14ac:dyDescent="0.25">
      <c r="A820" s="6" t="s">
        <v>259</v>
      </c>
      <c r="B820" s="6">
        <v>901161748</v>
      </c>
      <c r="C820" s="6" t="s">
        <v>197</v>
      </c>
      <c r="D820" s="12">
        <v>2155250</v>
      </c>
      <c r="E820" s="28">
        <v>45939</v>
      </c>
      <c r="F820" s="12">
        <v>2258702</v>
      </c>
      <c r="G820" s="12">
        <v>2258702</v>
      </c>
      <c r="H820" s="5">
        <f t="shared" si="20"/>
        <v>9.3458304260832619E-5</v>
      </c>
      <c r="J820" s="13"/>
    </row>
    <row r="821" spans="1:10" x14ac:dyDescent="0.25">
      <c r="A821" s="6" t="s">
        <v>259</v>
      </c>
      <c r="B821" s="6">
        <v>901161748</v>
      </c>
      <c r="C821" s="6" t="s">
        <v>197</v>
      </c>
      <c r="D821" s="12">
        <v>1368875</v>
      </c>
      <c r="E821" s="28">
        <v>45948</v>
      </c>
      <c r="F821" s="12">
        <v>1434581</v>
      </c>
      <c r="G821" s="12">
        <v>1434581</v>
      </c>
      <c r="H821" s="5">
        <f t="shared" si="20"/>
        <v>5.9358652706204497E-5</v>
      </c>
      <c r="J821" s="13"/>
    </row>
    <row r="822" spans="1:10" x14ac:dyDescent="0.25">
      <c r="A822" s="6" t="s">
        <v>259</v>
      </c>
      <c r="B822" s="6">
        <v>901161748</v>
      </c>
      <c r="C822" s="6" t="s">
        <v>197</v>
      </c>
      <c r="D822" s="12">
        <v>3145500</v>
      </c>
      <c r="E822" s="28">
        <v>45974</v>
      </c>
      <c r="F822" s="12">
        <v>3224137.5</v>
      </c>
      <c r="G822" s="12">
        <v>3224137.5</v>
      </c>
      <c r="H822" s="5">
        <f t="shared" si="20"/>
        <v>1.3340512535684664E-4</v>
      </c>
      <c r="J822" s="13"/>
    </row>
    <row r="823" spans="1:10" x14ac:dyDescent="0.25">
      <c r="A823" s="6" t="s">
        <v>259</v>
      </c>
      <c r="B823" s="6">
        <v>901161748</v>
      </c>
      <c r="C823" s="6" t="s">
        <v>197</v>
      </c>
      <c r="D823" s="12">
        <v>2140687.5</v>
      </c>
      <c r="E823" s="28">
        <v>45985</v>
      </c>
      <c r="F823" s="12">
        <v>2194204.6875</v>
      </c>
      <c r="G823" s="12">
        <v>2194204.6875</v>
      </c>
      <c r="H823" s="5">
        <f t="shared" si="20"/>
        <v>9.0789599201187299E-5</v>
      </c>
      <c r="J823" s="13"/>
    </row>
    <row r="824" spans="1:10" x14ac:dyDescent="0.25">
      <c r="A824" s="6" t="s">
        <v>259</v>
      </c>
      <c r="B824" s="6">
        <v>901161748</v>
      </c>
      <c r="C824" s="6" t="s">
        <v>197</v>
      </c>
      <c r="D824" s="12">
        <v>3087250</v>
      </c>
      <c r="E824" s="28">
        <v>45989</v>
      </c>
      <c r="F824" s="12">
        <v>3164431.25</v>
      </c>
      <c r="G824" s="12">
        <v>3164431.25</v>
      </c>
      <c r="H824" s="5">
        <f t="shared" si="20"/>
        <v>1.3093466007246059E-4</v>
      </c>
      <c r="J824" s="13"/>
    </row>
    <row r="825" spans="1:10" x14ac:dyDescent="0.25">
      <c r="A825" s="6" t="s">
        <v>259</v>
      </c>
      <c r="B825" s="6">
        <v>901161748</v>
      </c>
      <c r="C825" s="6" t="s">
        <v>197</v>
      </c>
      <c r="D825" s="12">
        <v>461125</v>
      </c>
      <c r="E825" s="28">
        <v>46013</v>
      </c>
      <c r="F825" s="12">
        <v>461125</v>
      </c>
      <c r="G825" s="12">
        <v>461125</v>
      </c>
      <c r="H825" s="5">
        <f t="shared" si="20"/>
        <v>1.9079967411494054E-5</v>
      </c>
      <c r="J825" s="13"/>
    </row>
    <row r="826" spans="1:10" x14ac:dyDescent="0.25">
      <c r="A826" s="6" t="s">
        <v>259</v>
      </c>
      <c r="B826" s="6">
        <v>901161748</v>
      </c>
      <c r="C826" s="6" t="s">
        <v>197</v>
      </c>
      <c r="D826" s="12">
        <v>73185</v>
      </c>
      <c r="E826" s="28">
        <v>46018</v>
      </c>
      <c r="F826" s="12">
        <v>73185</v>
      </c>
      <c r="G826" s="12">
        <v>73185</v>
      </c>
      <c r="H826" s="5">
        <f t="shared" si="20"/>
        <v>3.028175473050024E-6</v>
      </c>
      <c r="J826" s="13"/>
    </row>
    <row r="827" spans="1:10" x14ac:dyDescent="0.25">
      <c r="A827" s="6" t="s">
        <v>259</v>
      </c>
      <c r="B827" s="6">
        <v>901161748</v>
      </c>
      <c r="C827" s="6" t="s">
        <v>197</v>
      </c>
      <c r="D827" s="12">
        <v>1004812.5</v>
      </c>
      <c r="E827" s="28">
        <v>46019</v>
      </c>
      <c r="F827" s="12">
        <v>1004812.5</v>
      </c>
      <c r="G827" s="12">
        <v>1004812.5</v>
      </c>
      <c r="H827" s="5">
        <f t="shared" ref="H827:H890" si="21">+G827/$G$1187</f>
        <v>4.1576123078692044E-5</v>
      </c>
      <c r="J827" s="13"/>
    </row>
    <row r="828" spans="1:10" x14ac:dyDescent="0.25">
      <c r="A828" s="6" t="s">
        <v>259</v>
      </c>
      <c r="B828" s="6">
        <v>901161748</v>
      </c>
      <c r="C828" s="6" t="s">
        <v>197</v>
      </c>
      <c r="D828" s="12">
        <v>902875</v>
      </c>
      <c r="E828" s="28">
        <v>46020</v>
      </c>
      <c r="F828" s="12">
        <v>902875</v>
      </c>
      <c r="G828" s="12">
        <v>902875</v>
      </c>
      <c r="H828" s="5">
        <f t="shared" si="21"/>
        <v>3.7358255519984156E-5</v>
      </c>
      <c r="J828" s="13"/>
    </row>
    <row r="829" spans="1:10" x14ac:dyDescent="0.25">
      <c r="A829" s="6" t="s">
        <v>259</v>
      </c>
      <c r="B829" s="6">
        <v>901161748</v>
      </c>
      <c r="C829" s="6" t="s">
        <v>197</v>
      </c>
      <c r="D829" s="12">
        <v>4295937.5</v>
      </c>
      <c r="E829" s="28">
        <v>46022</v>
      </c>
      <c r="F829" s="12">
        <v>4295937.5</v>
      </c>
      <c r="G829" s="12">
        <v>4295937.5</v>
      </c>
      <c r="H829" s="5">
        <f t="shared" si="21"/>
        <v>1.7775298997411816E-4</v>
      </c>
      <c r="J829" s="13"/>
    </row>
    <row r="830" spans="1:10" x14ac:dyDescent="0.25">
      <c r="A830" s="6" t="s">
        <v>259</v>
      </c>
      <c r="B830" s="6">
        <v>901161748</v>
      </c>
      <c r="C830" s="6" t="s">
        <v>197</v>
      </c>
      <c r="D830" s="12">
        <v>1004812.5</v>
      </c>
      <c r="E830" s="28">
        <v>46022</v>
      </c>
      <c r="F830" s="12">
        <v>1004812.5</v>
      </c>
      <c r="G830" s="12">
        <v>1004812.5</v>
      </c>
      <c r="H830" s="5">
        <f t="shared" si="21"/>
        <v>4.1576123078692044E-5</v>
      </c>
      <c r="J830" s="13"/>
    </row>
    <row r="831" spans="1:10" x14ac:dyDescent="0.25">
      <c r="A831" s="6" t="s">
        <v>259</v>
      </c>
      <c r="B831" s="6">
        <v>901161748</v>
      </c>
      <c r="C831" s="6" t="s">
        <v>197</v>
      </c>
      <c r="D831" s="12">
        <v>1077625</v>
      </c>
      <c r="E831" s="28">
        <v>46022</v>
      </c>
      <c r="F831" s="12">
        <v>1077625</v>
      </c>
      <c r="G831" s="12">
        <v>1077625</v>
      </c>
      <c r="H831" s="5">
        <f t="shared" si="21"/>
        <v>4.4588885620626246E-5</v>
      </c>
      <c r="J831" s="13"/>
    </row>
    <row r="832" spans="1:10" x14ac:dyDescent="0.25">
      <c r="A832" s="6" t="s">
        <v>259</v>
      </c>
      <c r="B832" s="6">
        <v>901161748</v>
      </c>
      <c r="C832" s="6" t="s">
        <v>197</v>
      </c>
      <c r="D832" s="12">
        <v>2490187.5</v>
      </c>
      <c r="E832" s="28">
        <v>46022</v>
      </c>
      <c r="F832" s="12">
        <v>2490187.5</v>
      </c>
      <c r="G832" s="12">
        <v>2490187.5</v>
      </c>
      <c r="H832" s="5">
        <f t="shared" si="21"/>
        <v>1.0303647893414985E-4</v>
      </c>
      <c r="J832" s="13"/>
    </row>
    <row r="833" spans="1:10" x14ac:dyDescent="0.25">
      <c r="A833" s="6" t="s">
        <v>260</v>
      </c>
      <c r="B833" s="6">
        <v>900688821</v>
      </c>
      <c r="C833" s="6" t="s">
        <v>197</v>
      </c>
      <c r="D833" s="12">
        <v>75000</v>
      </c>
      <c r="E833" s="28">
        <v>45813</v>
      </c>
      <c r="F833" s="12">
        <v>79267.5</v>
      </c>
      <c r="G833" s="12">
        <v>79267.5</v>
      </c>
      <c r="H833" s="5">
        <f t="shared" si="21"/>
        <v>3.2798510529479095E-6</v>
      </c>
      <c r="J833" s="13"/>
    </row>
    <row r="834" spans="1:10" x14ac:dyDescent="0.25">
      <c r="A834" s="6" t="s">
        <v>260</v>
      </c>
      <c r="B834" s="6">
        <v>900688821</v>
      </c>
      <c r="C834" s="6" t="s">
        <v>197</v>
      </c>
      <c r="D834" s="12">
        <v>245000</v>
      </c>
      <c r="E834" s="28">
        <v>45830</v>
      </c>
      <c r="F834" s="12">
        <v>258940.5</v>
      </c>
      <c r="G834" s="12">
        <v>258940.5</v>
      </c>
      <c r="H834" s="5">
        <f t="shared" si="21"/>
        <v>1.0714180106296504E-5</v>
      </c>
      <c r="J834" s="13"/>
    </row>
    <row r="835" spans="1:10" x14ac:dyDescent="0.25">
      <c r="A835" s="6" t="s">
        <v>260</v>
      </c>
      <c r="B835" s="6">
        <v>900688821</v>
      </c>
      <c r="C835" s="6" t="s">
        <v>197</v>
      </c>
      <c r="D835" s="12">
        <v>102900</v>
      </c>
      <c r="E835" s="28">
        <v>45844</v>
      </c>
      <c r="F835" s="12">
        <v>108652.11</v>
      </c>
      <c r="G835" s="12">
        <v>108652.11</v>
      </c>
      <c r="H835" s="5">
        <f t="shared" si="21"/>
        <v>4.4956979517269007E-6</v>
      </c>
      <c r="J835" s="13"/>
    </row>
    <row r="836" spans="1:10" x14ac:dyDescent="0.25">
      <c r="A836" s="6" t="s">
        <v>260</v>
      </c>
      <c r="B836" s="6">
        <v>900688821</v>
      </c>
      <c r="C836" s="6" t="s">
        <v>197</v>
      </c>
      <c r="D836" s="12">
        <v>689871</v>
      </c>
      <c r="E836" s="28">
        <v>45856</v>
      </c>
      <c r="F836" s="12">
        <v>728434.78890000004</v>
      </c>
      <c r="G836" s="12">
        <v>728434.78890000004</v>
      </c>
      <c r="H836" s="5">
        <f t="shared" si="21"/>
        <v>3.014044355350621E-5</v>
      </c>
      <c r="J836" s="13"/>
    </row>
    <row r="837" spans="1:10" x14ac:dyDescent="0.25">
      <c r="A837" s="6" t="s">
        <v>260</v>
      </c>
      <c r="B837" s="6">
        <v>900688821</v>
      </c>
      <c r="C837" s="6" t="s">
        <v>197</v>
      </c>
      <c r="D837" s="12">
        <v>205800</v>
      </c>
      <c r="E837" s="28">
        <v>45882</v>
      </c>
      <c r="F837" s="12">
        <v>216727.98</v>
      </c>
      <c r="G837" s="12">
        <v>216727.98</v>
      </c>
      <c r="H837" s="5">
        <f t="shared" si="21"/>
        <v>8.9675528231150669E-6</v>
      </c>
      <c r="J837" s="13"/>
    </row>
    <row r="838" spans="1:10" x14ac:dyDescent="0.25">
      <c r="A838" s="6" t="s">
        <v>261</v>
      </c>
      <c r="B838" s="6">
        <v>800025921</v>
      </c>
      <c r="C838" s="6" t="s">
        <v>197</v>
      </c>
      <c r="D838" s="12">
        <v>2743650</v>
      </c>
      <c r="E838" s="28">
        <v>45742</v>
      </c>
      <c r="F838" s="12">
        <v>2938997.88</v>
      </c>
      <c r="G838" s="12">
        <v>2938997.88</v>
      </c>
      <c r="H838" s="5">
        <f t="shared" si="21"/>
        <v>1.2160690435966409E-4</v>
      </c>
      <c r="J838" s="13"/>
    </row>
    <row r="839" spans="1:10" x14ac:dyDescent="0.25">
      <c r="A839" s="6" t="s">
        <v>261</v>
      </c>
      <c r="B839" s="6">
        <v>800025921</v>
      </c>
      <c r="C839" s="6" t="s">
        <v>197</v>
      </c>
      <c r="D839" s="12">
        <v>1770500</v>
      </c>
      <c r="E839" s="28">
        <v>45754</v>
      </c>
      <c r="F839" s="12">
        <v>1887353</v>
      </c>
      <c r="G839" s="12">
        <v>1887353</v>
      </c>
      <c r="H839" s="5">
        <f t="shared" si="21"/>
        <v>7.8092998067737679E-5</v>
      </c>
      <c r="J839" s="13"/>
    </row>
    <row r="840" spans="1:10" x14ac:dyDescent="0.25">
      <c r="A840" s="6" t="s">
        <v>262</v>
      </c>
      <c r="B840" s="6">
        <v>900991504</v>
      </c>
      <c r="C840" s="6" t="s">
        <v>197</v>
      </c>
      <c r="D840" s="12">
        <v>320040</v>
      </c>
      <c r="E840" s="28">
        <v>45971</v>
      </c>
      <c r="F840" s="12">
        <v>328041</v>
      </c>
      <c r="G840" s="12">
        <v>328041</v>
      </c>
      <c r="H840" s="5">
        <f t="shared" si="21"/>
        <v>1.3573351238024224E-5</v>
      </c>
      <c r="J840" s="13"/>
    </row>
    <row r="841" spans="1:10" x14ac:dyDescent="0.25">
      <c r="A841" s="6" t="s">
        <v>263</v>
      </c>
      <c r="B841" s="6">
        <v>900213910</v>
      </c>
      <c r="C841" s="6" t="s">
        <v>197</v>
      </c>
      <c r="D841" s="12">
        <v>40153235</v>
      </c>
      <c r="E841" s="28">
        <v>45524</v>
      </c>
      <c r="F841" s="12">
        <v>44168558.5</v>
      </c>
      <c r="G841" s="12">
        <v>44168558.5</v>
      </c>
      <c r="H841" s="5">
        <f t="shared" si="21"/>
        <v>1.8275622809274463E-3</v>
      </c>
      <c r="J841" s="13"/>
    </row>
    <row r="842" spans="1:10" x14ac:dyDescent="0.25">
      <c r="A842" s="6" t="s">
        <v>263</v>
      </c>
      <c r="B842" s="6">
        <v>900213910</v>
      </c>
      <c r="C842" s="6" t="s">
        <v>197</v>
      </c>
      <c r="D842" s="12">
        <v>46974200</v>
      </c>
      <c r="E842" s="28">
        <v>45530</v>
      </c>
      <c r="F842" s="12">
        <v>51671620</v>
      </c>
      <c r="G842" s="12">
        <v>51671620</v>
      </c>
      <c r="H842" s="5">
        <f t="shared" si="21"/>
        <v>2.1380164287321318E-3</v>
      </c>
      <c r="J842" s="13"/>
    </row>
    <row r="843" spans="1:10" x14ac:dyDescent="0.25">
      <c r="A843" s="6" t="s">
        <v>264</v>
      </c>
      <c r="B843" s="6">
        <v>1004347650</v>
      </c>
      <c r="C843" s="6" t="s">
        <v>197</v>
      </c>
      <c r="D843" s="12">
        <v>1764000</v>
      </c>
      <c r="E843" s="28">
        <v>45940</v>
      </c>
      <c r="F843" s="12">
        <v>1848672</v>
      </c>
      <c r="G843" s="12">
        <v>1848672</v>
      </c>
      <c r="H843" s="5">
        <f t="shared" si="21"/>
        <v>7.6492494474473369E-5</v>
      </c>
      <c r="J843" s="13"/>
    </row>
    <row r="844" spans="1:10" x14ac:dyDescent="0.25">
      <c r="A844" s="6" t="s">
        <v>264</v>
      </c>
      <c r="B844" s="6">
        <v>1004347650</v>
      </c>
      <c r="C844" s="6" t="s">
        <v>197</v>
      </c>
      <c r="D844" s="12">
        <v>1911000</v>
      </c>
      <c r="E844" s="28">
        <v>45942</v>
      </c>
      <c r="F844" s="12">
        <v>2002728</v>
      </c>
      <c r="G844" s="12">
        <v>2002728</v>
      </c>
      <c r="H844" s="5">
        <f t="shared" si="21"/>
        <v>8.2866869014012811E-5</v>
      </c>
      <c r="J844" s="13"/>
    </row>
    <row r="845" spans="1:10" x14ac:dyDescent="0.25">
      <c r="A845" s="6" t="s">
        <v>264</v>
      </c>
      <c r="B845" s="6">
        <v>1004347650</v>
      </c>
      <c r="C845" s="6" t="s">
        <v>197</v>
      </c>
      <c r="D845" s="12">
        <v>2528400</v>
      </c>
      <c r="E845" s="28">
        <v>45945</v>
      </c>
      <c r="F845" s="12">
        <v>2649763.2000000002</v>
      </c>
      <c r="G845" s="12">
        <v>2649763.2000000002</v>
      </c>
      <c r="H845" s="5">
        <f t="shared" si="21"/>
        <v>1.096392420800785E-4</v>
      </c>
      <c r="J845" s="13"/>
    </row>
    <row r="846" spans="1:10" x14ac:dyDescent="0.25">
      <c r="A846" s="6" t="s">
        <v>264</v>
      </c>
      <c r="B846" s="6">
        <v>1004347650</v>
      </c>
      <c r="C846" s="6" t="s">
        <v>197</v>
      </c>
      <c r="D846" s="12">
        <v>1764000</v>
      </c>
      <c r="E846" s="28">
        <v>45953</v>
      </c>
      <c r="F846" s="12">
        <v>1848672</v>
      </c>
      <c r="G846" s="12">
        <v>1848672</v>
      </c>
      <c r="H846" s="5">
        <f t="shared" si="21"/>
        <v>7.6492494474473369E-5</v>
      </c>
      <c r="J846" s="13"/>
    </row>
    <row r="847" spans="1:10" x14ac:dyDescent="0.25">
      <c r="A847" s="6" t="s">
        <v>264</v>
      </c>
      <c r="B847" s="6">
        <v>1004347650</v>
      </c>
      <c r="C847" s="6" t="s">
        <v>197</v>
      </c>
      <c r="D847" s="12">
        <v>2058000</v>
      </c>
      <c r="E847" s="28">
        <v>45959</v>
      </c>
      <c r="F847" s="12">
        <v>2156784</v>
      </c>
      <c r="G847" s="12">
        <v>2156784</v>
      </c>
      <c r="H847" s="5">
        <f t="shared" si="21"/>
        <v>8.9241243553552267E-5</v>
      </c>
      <c r="J847" s="13"/>
    </row>
    <row r="848" spans="1:10" x14ac:dyDescent="0.25">
      <c r="A848" s="6" t="s">
        <v>264</v>
      </c>
      <c r="B848" s="6">
        <v>1004347650</v>
      </c>
      <c r="C848" s="6" t="s">
        <v>197</v>
      </c>
      <c r="D848" s="12">
        <v>2303000</v>
      </c>
      <c r="E848" s="28">
        <v>45936</v>
      </c>
      <c r="F848" s="12">
        <v>2413544</v>
      </c>
      <c r="G848" s="12">
        <v>2413544</v>
      </c>
      <c r="H848" s="5">
        <f t="shared" si="21"/>
        <v>9.9865201119451341E-5</v>
      </c>
      <c r="J848" s="13"/>
    </row>
    <row r="849" spans="1:10" x14ac:dyDescent="0.25">
      <c r="A849" s="6" t="s">
        <v>264</v>
      </c>
      <c r="B849" s="6">
        <v>1004347650</v>
      </c>
      <c r="C849" s="6" t="s">
        <v>197</v>
      </c>
      <c r="D849" s="12">
        <v>1911000</v>
      </c>
      <c r="E849" s="28">
        <v>45944</v>
      </c>
      <c r="F849" s="12">
        <v>2002728</v>
      </c>
      <c r="G849" s="12">
        <v>2002728</v>
      </c>
      <c r="H849" s="5">
        <f t="shared" si="21"/>
        <v>8.2866869014012811E-5</v>
      </c>
      <c r="J849" s="13"/>
    </row>
    <row r="850" spans="1:10" x14ac:dyDescent="0.25">
      <c r="A850" s="6" t="s">
        <v>264</v>
      </c>
      <c r="B850" s="6">
        <v>1004347650</v>
      </c>
      <c r="C850" s="6" t="s">
        <v>197</v>
      </c>
      <c r="D850" s="12">
        <v>2146200</v>
      </c>
      <c r="E850" s="28">
        <v>45950</v>
      </c>
      <c r="F850" s="12">
        <v>2249217.6</v>
      </c>
      <c r="G850" s="12">
        <v>2249217.6</v>
      </c>
      <c r="H850" s="5">
        <f t="shared" si="21"/>
        <v>9.3065868277275942E-5</v>
      </c>
      <c r="J850" s="13"/>
    </row>
    <row r="851" spans="1:10" x14ac:dyDescent="0.25">
      <c r="A851" s="6" t="s">
        <v>264</v>
      </c>
      <c r="B851" s="6">
        <v>1004347650</v>
      </c>
      <c r="C851" s="6" t="s">
        <v>197</v>
      </c>
      <c r="D851" s="12">
        <v>1764000</v>
      </c>
      <c r="E851" s="28">
        <v>45957</v>
      </c>
      <c r="F851" s="12">
        <v>1848672</v>
      </c>
      <c r="G851" s="12">
        <v>1848672</v>
      </c>
      <c r="H851" s="5">
        <f t="shared" si="21"/>
        <v>7.6492494474473369E-5</v>
      </c>
      <c r="J851" s="13"/>
    </row>
    <row r="852" spans="1:10" x14ac:dyDescent="0.25">
      <c r="A852" s="6" t="s">
        <v>264</v>
      </c>
      <c r="B852" s="6">
        <v>1004347650</v>
      </c>
      <c r="C852" s="6" t="s">
        <v>197</v>
      </c>
      <c r="D852" s="12">
        <v>2401000</v>
      </c>
      <c r="E852" s="28">
        <v>45965</v>
      </c>
      <c r="F852" s="12">
        <v>2461025</v>
      </c>
      <c r="G852" s="12">
        <v>2461025</v>
      </c>
      <c r="H852" s="5">
        <f t="shared" si="21"/>
        <v>1.0182982228001551E-4</v>
      </c>
      <c r="J852" s="13"/>
    </row>
    <row r="853" spans="1:10" x14ac:dyDescent="0.25">
      <c r="A853" s="6" t="s">
        <v>264</v>
      </c>
      <c r="B853" s="6">
        <v>1004347650</v>
      </c>
      <c r="C853" s="6" t="s">
        <v>197</v>
      </c>
      <c r="D853" s="12">
        <v>2058000</v>
      </c>
      <c r="E853" s="28">
        <v>45971</v>
      </c>
      <c r="F853" s="12">
        <v>2109450</v>
      </c>
      <c r="G853" s="12">
        <v>2109450</v>
      </c>
      <c r="H853" s="5">
        <f t="shared" si="21"/>
        <v>8.7282704811441857E-5</v>
      </c>
      <c r="J853" s="13"/>
    </row>
    <row r="854" spans="1:10" x14ac:dyDescent="0.25">
      <c r="A854" s="6" t="s">
        <v>264</v>
      </c>
      <c r="B854" s="6">
        <v>1004347650</v>
      </c>
      <c r="C854" s="6" t="s">
        <v>197</v>
      </c>
      <c r="D854" s="12">
        <v>2156000</v>
      </c>
      <c r="E854" s="28">
        <v>45981</v>
      </c>
      <c r="F854" s="12">
        <v>2209900</v>
      </c>
      <c r="G854" s="12">
        <v>2209900</v>
      </c>
      <c r="H854" s="5">
        <f t="shared" si="21"/>
        <v>9.1439024088177189E-5</v>
      </c>
      <c r="J854" s="13"/>
    </row>
    <row r="855" spans="1:10" x14ac:dyDescent="0.25">
      <c r="A855" s="6" t="s">
        <v>264</v>
      </c>
      <c r="B855" s="6">
        <v>1004347650</v>
      </c>
      <c r="C855" s="6" t="s">
        <v>197</v>
      </c>
      <c r="D855" s="12">
        <v>2058000</v>
      </c>
      <c r="E855" s="28">
        <v>45979</v>
      </c>
      <c r="F855" s="12">
        <v>2109450</v>
      </c>
      <c r="G855" s="12">
        <v>2109450</v>
      </c>
      <c r="H855" s="5">
        <f t="shared" si="21"/>
        <v>8.7282704811441857E-5</v>
      </c>
      <c r="J855" s="13"/>
    </row>
    <row r="856" spans="1:10" x14ac:dyDescent="0.25">
      <c r="A856" s="6" t="s">
        <v>264</v>
      </c>
      <c r="B856" s="6">
        <v>1004347650</v>
      </c>
      <c r="C856" s="6" t="s">
        <v>197</v>
      </c>
      <c r="D856" s="12">
        <v>1911000</v>
      </c>
      <c r="E856" s="28">
        <v>45985</v>
      </c>
      <c r="F856" s="12">
        <v>1958775</v>
      </c>
      <c r="G856" s="12">
        <v>1958775</v>
      </c>
      <c r="H856" s="5">
        <f t="shared" si="21"/>
        <v>8.1048225896338867E-5</v>
      </c>
      <c r="J856" s="13"/>
    </row>
    <row r="857" spans="1:10" x14ac:dyDescent="0.25">
      <c r="A857" s="6" t="s">
        <v>264</v>
      </c>
      <c r="B857" s="6">
        <v>1004347650</v>
      </c>
      <c r="C857" s="6" t="s">
        <v>197</v>
      </c>
      <c r="D857" s="12">
        <v>1764000</v>
      </c>
      <c r="E857" s="28">
        <v>45992</v>
      </c>
      <c r="F857" s="12">
        <v>1764000</v>
      </c>
      <c r="G857" s="12">
        <v>1764000</v>
      </c>
      <c r="H857" s="5">
        <f t="shared" si="21"/>
        <v>7.2989021445108183E-5</v>
      </c>
      <c r="J857" s="13"/>
    </row>
    <row r="858" spans="1:10" x14ac:dyDescent="0.25">
      <c r="A858" s="6" t="s">
        <v>265</v>
      </c>
      <c r="B858" s="6">
        <v>8430782</v>
      </c>
      <c r="C858" s="6" t="s">
        <v>197</v>
      </c>
      <c r="D858" s="12">
        <v>99355</v>
      </c>
      <c r="E858" s="28">
        <v>45841</v>
      </c>
      <c r="F858" s="12">
        <v>104908.9445</v>
      </c>
      <c r="G858" s="12">
        <v>104908.9445</v>
      </c>
      <c r="H858" s="5">
        <f t="shared" si="21"/>
        <v>4.3408170067427235E-6</v>
      </c>
      <c r="J858" s="13"/>
    </row>
    <row r="859" spans="1:10" x14ac:dyDescent="0.25">
      <c r="A859" s="6" t="s">
        <v>265</v>
      </c>
      <c r="B859" s="6">
        <v>8430782</v>
      </c>
      <c r="C859" s="6" t="s">
        <v>197</v>
      </c>
      <c r="D859" s="12">
        <v>1066257</v>
      </c>
      <c r="E859" s="28">
        <v>45841</v>
      </c>
      <c r="F859" s="12">
        <v>1125860.7663</v>
      </c>
      <c r="G859" s="12">
        <v>1125860.7663</v>
      </c>
      <c r="H859" s="5">
        <f t="shared" si="21"/>
        <v>4.6584736743580856E-5</v>
      </c>
      <c r="J859" s="13"/>
    </row>
    <row r="860" spans="1:10" x14ac:dyDescent="0.25">
      <c r="A860" s="6" t="s">
        <v>265</v>
      </c>
      <c r="B860" s="6">
        <v>8430782</v>
      </c>
      <c r="C860" s="6" t="s">
        <v>197</v>
      </c>
      <c r="D860" s="12">
        <v>389963</v>
      </c>
      <c r="E860" s="28">
        <v>45844</v>
      </c>
      <c r="F860" s="12">
        <v>411761.93170000002</v>
      </c>
      <c r="G860" s="12">
        <v>411761.93170000002</v>
      </c>
      <c r="H860" s="5">
        <f t="shared" si="21"/>
        <v>1.7037471917874417E-5</v>
      </c>
      <c r="J860" s="13"/>
    </row>
    <row r="861" spans="1:10" x14ac:dyDescent="0.25">
      <c r="A861" s="6" t="s">
        <v>265</v>
      </c>
      <c r="B861" s="6">
        <v>8430782</v>
      </c>
      <c r="C861" s="6" t="s">
        <v>197</v>
      </c>
      <c r="D861" s="12">
        <v>199920</v>
      </c>
      <c r="E861" s="28">
        <v>45864</v>
      </c>
      <c r="F861" s="12">
        <v>211095.52799999999</v>
      </c>
      <c r="G861" s="12">
        <v>211095.52799999999</v>
      </c>
      <c r="H861" s="5">
        <f t="shared" si="21"/>
        <v>8.7344988776408355E-6</v>
      </c>
      <c r="J861" s="13"/>
    </row>
    <row r="862" spans="1:10" x14ac:dyDescent="0.25">
      <c r="A862" s="6" t="s">
        <v>265</v>
      </c>
      <c r="B862" s="6">
        <v>8430782</v>
      </c>
      <c r="C862" s="6" t="s">
        <v>197</v>
      </c>
      <c r="D862" s="12">
        <v>333200</v>
      </c>
      <c r="E862" s="28">
        <v>45863</v>
      </c>
      <c r="F862" s="12">
        <v>351825.88</v>
      </c>
      <c r="G862" s="12">
        <v>351825.88</v>
      </c>
      <c r="H862" s="5">
        <f t="shared" si="21"/>
        <v>1.4557498129401393E-5</v>
      </c>
      <c r="J862" s="13"/>
    </row>
    <row r="863" spans="1:10" x14ac:dyDescent="0.25">
      <c r="A863" s="6" t="s">
        <v>265</v>
      </c>
      <c r="B863" s="6">
        <v>8430782</v>
      </c>
      <c r="C863" s="6" t="s">
        <v>197</v>
      </c>
      <c r="D863" s="12">
        <v>655086</v>
      </c>
      <c r="E863" s="28">
        <v>45863</v>
      </c>
      <c r="F863" s="12">
        <v>691705.30740000005</v>
      </c>
      <c r="G863" s="12">
        <v>691705.30740000005</v>
      </c>
      <c r="H863" s="5">
        <f t="shared" si="21"/>
        <v>2.8620687933964711E-5</v>
      </c>
      <c r="J863" s="13"/>
    </row>
    <row r="864" spans="1:10" x14ac:dyDescent="0.25">
      <c r="A864" s="6" t="s">
        <v>265</v>
      </c>
      <c r="B864" s="6">
        <v>8430782</v>
      </c>
      <c r="C864" s="6" t="s">
        <v>197</v>
      </c>
      <c r="D864" s="12">
        <v>410550</v>
      </c>
      <c r="E864" s="28">
        <v>45864</v>
      </c>
      <c r="F864" s="12">
        <v>433499.745</v>
      </c>
      <c r="G864" s="12">
        <v>433499.745</v>
      </c>
      <c r="H864" s="5">
        <f t="shared" si="21"/>
        <v>1.7936917338012429E-5</v>
      </c>
      <c r="J864" s="13"/>
    </row>
    <row r="865" spans="1:10" x14ac:dyDescent="0.25">
      <c r="A865" s="6" t="s">
        <v>265</v>
      </c>
      <c r="B865" s="6">
        <v>8430782</v>
      </c>
      <c r="C865" s="6" t="s">
        <v>197</v>
      </c>
      <c r="D865" s="12">
        <v>160650</v>
      </c>
      <c r="E865" s="28">
        <v>45864</v>
      </c>
      <c r="F865" s="12">
        <v>169630.33499999999</v>
      </c>
      <c r="G865" s="12">
        <v>169630.33499999999</v>
      </c>
      <c r="H865" s="5">
        <f t="shared" si="21"/>
        <v>7.0187937409613851E-6</v>
      </c>
      <c r="J865" s="13"/>
    </row>
    <row r="866" spans="1:10" x14ac:dyDescent="0.25">
      <c r="A866" s="6" t="s">
        <v>265</v>
      </c>
      <c r="B866" s="6">
        <v>8430782</v>
      </c>
      <c r="C866" s="6" t="s">
        <v>197</v>
      </c>
      <c r="D866" s="12">
        <v>491470</v>
      </c>
      <c r="E866" s="28">
        <v>45869</v>
      </c>
      <c r="F866" s="12">
        <v>518943.17300000001</v>
      </c>
      <c r="G866" s="12">
        <v>518943.17300000001</v>
      </c>
      <c r="H866" s="5">
        <f t="shared" si="21"/>
        <v>2.1472309740867053E-5</v>
      </c>
      <c r="J866" s="13"/>
    </row>
    <row r="867" spans="1:10" x14ac:dyDescent="0.25">
      <c r="A867" s="6" t="s">
        <v>265</v>
      </c>
      <c r="B867" s="6">
        <v>8430782</v>
      </c>
      <c r="C867" s="6" t="s">
        <v>197</v>
      </c>
      <c r="D867" s="12">
        <v>204680</v>
      </c>
      <c r="E867" s="28">
        <v>45898</v>
      </c>
      <c r="F867" s="12">
        <v>215548.508</v>
      </c>
      <c r="G867" s="12">
        <v>215548.508</v>
      </c>
      <c r="H867" s="5">
        <f t="shared" si="21"/>
        <v>8.9187498145538964E-6</v>
      </c>
      <c r="J867" s="13"/>
    </row>
    <row r="868" spans="1:10" x14ac:dyDescent="0.25">
      <c r="A868" s="6" t="s">
        <v>265</v>
      </c>
      <c r="B868" s="6">
        <v>8430782</v>
      </c>
      <c r="C868" s="6" t="s">
        <v>197</v>
      </c>
      <c r="D868" s="12">
        <v>673670</v>
      </c>
      <c r="E868" s="28">
        <v>45904</v>
      </c>
      <c r="F868" s="12">
        <v>708161.90399999998</v>
      </c>
      <c r="G868" s="12">
        <v>708161.90399999998</v>
      </c>
      <c r="H868" s="5">
        <f t="shared" si="21"/>
        <v>2.9301612470331426E-5</v>
      </c>
      <c r="J868" s="13"/>
    </row>
    <row r="869" spans="1:10" x14ac:dyDescent="0.25">
      <c r="A869" s="6" t="s">
        <v>265</v>
      </c>
      <c r="B869" s="6">
        <v>8430782</v>
      </c>
      <c r="C869" s="6" t="s">
        <v>197</v>
      </c>
      <c r="D869" s="12">
        <v>44137</v>
      </c>
      <c r="E869" s="28">
        <v>45910</v>
      </c>
      <c r="F869" s="12">
        <v>46396.814400000003</v>
      </c>
      <c r="G869" s="12">
        <v>46396.814400000003</v>
      </c>
      <c r="H869" s="5">
        <f t="shared" si="21"/>
        <v>1.9197608170217144E-6</v>
      </c>
      <c r="J869" s="13"/>
    </row>
    <row r="870" spans="1:10" x14ac:dyDescent="0.25">
      <c r="A870" s="6" t="s">
        <v>265</v>
      </c>
      <c r="B870" s="6">
        <v>8430782</v>
      </c>
      <c r="C870" s="6" t="s">
        <v>197</v>
      </c>
      <c r="D870" s="12">
        <v>1374635.25</v>
      </c>
      <c r="E870" s="28">
        <v>45952</v>
      </c>
      <c r="F870" s="12">
        <v>1440617.7420000001</v>
      </c>
      <c r="G870" s="12">
        <v>1440617.7420000001</v>
      </c>
      <c r="H870" s="5">
        <f t="shared" si="21"/>
        <v>5.9608434957506423E-5</v>
      </c>
      <c r="J870" s="13"/>
    </row>
    <row r="871" spans="1:10" x14ac:dyDescent="0.25">
      <c r="A871" s="6" t="s">
        <v>265</v>
      </c>
      <c r="B871" s="6">
        <v>8430782</v>
      </c>
      <c r="C871" s="6" t="s">
        <v>197</v>
      </c>
      <c r="D871" s="12">
        <v>88274</v>
      </c>
      <c r="E871" s="28">
        <v>45857</v>
      </c>
      <c r="F871" s="12">
        <v>93208.516600000003</v>
      </c>
      <c r="G871" s="12">
        <v>93208.516600000003</v>
      </c>
      <c r="H871" s="5">
        <f t="shared" si="21"/>
        <v>3.8566884450023363E-6</v>
      </c>
      <c r="J871" s="13"/>
    </row>
    <row r="872" spans="1:10" x14ac:dyDescent="0.25">
      <c r="A872" s="6" t="s">
        <v>265</v>
      </c>
      <c r="B872" s="6">
        <v>8430782</v>
      </c>
      <c r="C872" s="6" t="s">
        <v>197</v>
      </c>
      <c r="D872" s="12">
        <v>197455</v>
      </c>
      <c r="E872" s="28">
        <v>45962</v>
      </c>
      <c r="F872" s="12">
        <v>202391.375</v>
      </c>
      <c r="G872" s="12">
        <v>202391.375</v>
      </c>
      <c r="H872" s="5">
        <f t="shared" si="21"/>
        <v>8.3743471713038152E-6</v>
      </c>
      <c r="J872" s="13"/>
    </row>
    <row r="873" spans="1:10" x14ac:dyDescent="0.25">
      <c r="A873" s="6" t="s">
        <v>266</v>
      </c>
      <c r="B873" s="6">
        <v>800132302</v>
      </c>
      <c r="C873" s="6" t="s">
        <v>197</v>
      </c>
      <c r="D873" s="12">
        <v>3468634</v>
      </c>
      <c r="E873" s="28">
        <v>45750</v>
      </c>
      <c r="F873" s="12">
        <v>3697563.844</v>
      </c>
      <c r="G873" s="12">
        <v>3697563.844</v>
      </c>
      <c r="H873" s="5">
        <f t="shared" si="21"/>
        <v>1.5299408543331783E-4</v>
      </c>
      <c r="J873" s="13"/>
    </row>
    <row r="874" spans="1:10" x14ac:dyDescent="0.25">
      <c r="A874" s="6" t="s">
        <v>267</v>
      </c>
      <c r="B874" s="6">
        <v>900069620</v>
      </c>
      <c r="C874" s="6" t="s">
        <v>197</v>
      </c>
      <c r="D874" s="12">
        <v>10960173.9</v>
      </c>
      <c r="E874" s="28">
        <v>45897</v>
      </c>
      <c r="F874" s="12">
        <v>11542159.134090001</v>
      </c>
      <c r="G874" s="12">
        <v>11542159.134090001</v>
      </c>
      <c r="H874" s="5">
        <f t="shared" si="21"/>
        <v>4.7757987560144346E-4</v>
      </c>
      <c r="J874" s="13"/>
    </row>
    <row r="875" spans="1:10" x14ac:dyDescent="0.25">
      <c r="A875" s="6" t="s">
        <v>268</v>
      </c>
      <c r="B875" s="6">
        <v>890925108</v>
      </c>
      <c r="C875" s="6" t="s">
        <v>197</v>
      </c>
      <c r="D875" s="12">
        <v>3001369.76</v>
      </c>
      <c r="E875" s="28">
        <v>45830</v>
      </c>
      <c r="F875" s="12">
        <v>3172147.6993439998</v>
      </c>
      <c r="G875" s="12">
        <v>3172147.6993439998</v>
      </c>
      <c r="H875" s="5">
        <f t="shared" si="21"/>
        <v>1.3125394356829352E-4</v>
      </c>
      <c r="J875" s="13"/>
    </row>
    <row r="876" spans="1:10" x14ac:dyDescent="0.25">
      <c r="A876" s="6" t="s">
        <v>269</v>
      </c>
      <c r="B876" s="6">
        <v>811010295</v>
      </c>
      <c r="C876" s="6" t="s">
        <v>197</v>
      </c>
      <c r="D876" s="12">
        <v>33041.5</v>
      </c>
      <c r="E876" s="28">
        <v>45828</v>
      </c>
      <c r="F876" s="12">
        <v>34921.561350000004</v>
      </c>
      <c r="G876" s="12">
        <v>34921.561350000004</v>
      </c>
      <c r="H876" s="5">
        <f t="shared" si="21"/>
        <v>1.444949314213045E-6</v>
      </c>
      <c r="J876" s="13"/>
    </row>
    <row r="877" spans="1:10" x14ac:dyDescent="0.25">
      <c r="A877" s="6" t="s">
        <v>269</v>
      </c>
      <c r="B877" s="6">
        <v>811010295</v>
      </c>
      <c r="C877" s="6" t="s">
        <v>197</v>
      </c>
      <c r="D877" s="12">
        <v>5250508.21</v>
      </c>
      <c r="E877" s="28">
        <v>45836</v>
      </c>
      <c r="F877" s="12">
        <v>5549262.1271489998</v>
      </c>
      <c r="G877" s="12">
        <v>5549262.1271489998</v>
      </c>
      <c r="H877" s="5">
        <f t="shared" si="21"/>
        <v>2.296117984144019E-4</v>
      </c>
      <c r="J877" s="13"/>
    </row>
    <row r="878" spans="1:10" x14ac:dyDescent="0.25">
      <c r="A878" s="6" t="s">
        <v>269</v>
      </c>
      <c r="B878" s="6">
        <v>811010295</v>
      </c>
      <c r="C878" s="6" t="s">
        <v>197</v>
      </c>
      <c r="D878" s="12">
        <v>3029000</v>
      </c>
      <c r="E878" s="28">
        <v>45837</v>
      </c>
      <c r="F878" s="12">
        <v>3201350.1</v>
      </c>
      <c r="G878" s="12">
        <v>3201350.1</v>
      </c>
      <c r="H878" s="5">
        <f t="shared" si="21"/>
        <v>1.3246225119172291E-4</v>
      </c>
      <c r="J878" s="13"/>
    </row>
    <row r="879" spans="1:10" x14ac:dyDescent="0.25">
      <c r="A879" s="6" t="s">
        <v>269</v>
      </c>
      <c r="B879" s="6">
        <v>811010295</v>
      </c>
      <c r="C879" s="6" t="s">
        <v>197</v>
      </c>
      <c r="D879" s="12">
        <v>1167330</v>
      </c>
      <c r="E879" s="28">
        <v>45841</v>
      </c>
      <c r="F879" s="12">
        <v>1232583.747</v>
      </c>
      <c r="G879" s="12">
        <v>1232583.747</v>
      </c>
      <c r="H879" s="5">
        <f t="shared" si="21"/>
        <v>5.1000613119430151E-5</v>
      </c>
      <c r="J879" s="13"/>
    </row>
    <row r="880" spans="1:10" x14ac:dyDescent="0.25">
      <c r="A880" s="6" t="s">
        <v>269</v>
      </c>
      <c r="B880" s="6">
        <v>811010295</v>
      </c>
      <c r="C880" s="6" t="s">
        <v>197</v>
      </c>
      <c r="D880" s="12">
        <v>2723770</v>
      </c>
      <c r="E880" s="28">
        <v>45842</v>
      </c>
      <c r="F880" s="12">
        <v>2876028.7429999998</v>
      </c>
      <c r="G880" s="12">
        <v>2876028.7429999998</v>
      </c>
      <c r="H880" s="5">
        <f t="shared" si="21"/>
        <v>1.1900143061200369E-4</v>
      </c>
      <c r="J880" s="13"/>
    </row>
    <row r="881" spans="1:10" x14ac:dyDescent="0.25">
      <c r="A881" s="6" t="s">
        <v>269</v>
      </c>
      <c r="B881" s="6">
        <v>811010295</v>
      </c>
      <c r="C881" s="6" t="s">
        <v>197</v>
      </c>
      <c r="D881" s="12">
        <v>1904672.48</v>
      </c>
      <c r="E881" s="28">
        <v>45855</v>
      </c>
      <c r="F881" s="12">
        <v>2011143.671632</v>
      </c>
      <c r="G881" s="12">
        <v>2011143.671632</v>
      </c>
      <c r="H881" s="5">
        <f t="shared" si="21"/>
        <v>8.3215084227858082E-5</v>
      </c>
      <c r="J881" s="13"/>
    </row>
    <row r="882" spans="1:10" x14ac:dyDescent="0.25">
      <c r="A882" s="6" t="s">
        <v>269</v>
      </c>
      <c r="B882" s="6">
        <v>811010295</v>
      </c>
      <c r="C882" s="6" t="s">
        <v>197</v>
      </c>
      <c r="D882" s="12">
        <v>2247494.7000000002</v>
      </c>
      <c r="E882" s="28">
        <v>45857</v>
      </c>
      <c r="F882" s="12">
        <v>2373129.6537300004</v>
      </c>
      <c r="G882" s="12">
        <v>2373129.6537300004</v>
      </c>
      <c r="H882" s="5">
        <f t="shared" si="21"/>
        <v>9.8192976864014251E-5</v>
      </c>
      <c r="J882" s="13"/>
    </row>
    <row r="883" spans="1:10" x14ac:dyDescent="0.25">
      <c r="A883" s="6" t="s">
        <v>269</v>
      </c>
      <c r="B883" s="6">
        <v>811010295</v>
      </c>
      <c r="C883" s="6" t="s">
        <v>197</v>
      </c>
      <c r="D883" s="12">
        <v>1957200</v>
      </c>
      <c r="E883" s="28">
        <v>45858</v>
      </c>
      <c r="F883" s="12">
        <v>2066607.48</v>
      </c>
      <c r="G883" s="12">
        <v>2066607.48</v>
      </c>
      <c r="H883" s="5">
        <f t="shared" si="21"/>
        <v>8.5510010020601454E-5</v>
      </c>
      <c r="J883" s="13"/>
    </row>
    <row r="884" spans="1:10" x14ac:dyDescent="0.25">
      <c r="A884" s="6" t="s">
        <v>269</v>
      </c>
      <c r="B884" s="6">
        <v>811010295</v>
      </c>
      <c r="C884" s="6" t="s">
        <v>197</v>
      </c>
      <c r="D884" s="12">
        <v>66830.399999999994</v>
      </c>
      <c r="E884" s="28">
        <v>45858</v>
      </c>
      <c r="F884" s="12">
        <v>70566.219359999988</v>
      </c>
      <c r="G884" s="12">
        <v>70566.219359999988</v>
      </c>
      <c r="H884" s="5">
        <f t="shared" si="21"/>
        <v>2.919818196239936E-6</v>
      </c>
      <c r="J884" s="13"/>
    </row>
    <row r="885" spans="1:10" x14ac:dyDescent="0.25">
      <c r="A885" s="6" t="s">
        <v>269</v>
      </c>
      <c r="B885" s="6">
        <v>811010295</v>
      </c>
      <c r="C885" s="6" t="s">
        <v>197</v>
      </c>
      <c r="D885" s="12">
        <v>1845360</v>
      </c>
      <c r="E885" s="28">
        <v>45863</v>
      </c>
      <c r="F885" s="12">
        <v>1948515.6240000001</v>
      </c>
      <c r="G885" s="12">
        <v>1948515.6240000001</v>
      </c>
      <c r="H885" s="5">
        <f t="shared" si="21"/>
        <v>8.0623723733709942E-5</v>
      </c>
      <c r="J885" s="13"/>
    </row>
    <row r="886" spans="1:10" x14ac:dyDescent="0.25">
      <c r="A886" s="6" t="s">
        <v>269</v>
      </c>
      <c r="B886" s="6">
        <v>811010295</v>
      </c>
      <c r="C886" s="6" t="s">
        <v>197</v>
      </c>
      <c r="D886" s="12">
        <v>1596936</v>
      </c>
      <c r="E886" s="28">
        <v>45884</v>
      </c>
      <c r="F886" s="12">
        <v>1681733.3015999999</v>
      </c>
      <c r="G886" s="12">
        <v>1681733.3015999999</v>
      </c>
      <c r="H886" s="5">
        <f t="shared" si="21"/>
        <v>6.9585072571108254E-5</v>
      </c>
      <c r="J886" s="13"/>
    </row>
    <row r="887" spans="1:10" x14ac:dyDescent="0.25">
      <c r="A887" s="6" t="s">
        <v>270</v>
      </c>
      <c r="B887" s="6">
        <v>900333532</v>
      </c>
      <c r="C887" s="6" t="s">
        <v>197</v>
      </c>
      <c r="D887" s="12">
        <v>707060.09</v>
      </c>
      <c r="E887" s="28">
        <v>45903</v>
      </c>
      <c r="F887" s="12">
        <v>743261.56660799996</v>
      </c>
      <c r="G887" s="12">
        <v>743261.56660799996</v>
      </c>
      <c r="H887" s="5">
        <f t="shared" si="21"/>
        <v>3.0753931079634929E-5</v>
      </c>
      <c r="J887" s="13"/>
    </row>
    <row r="888" spans="1:10" x14ac:dyDescent="0.25">
      <c r="A888" s="6" t="s">
        <v>270</v>
      </c>
      <c r="B888" s="6">
        <v>900333532</v>
      </c>
      <c r="C888" s="6" t="s">
        <v>197</v>
      </c>
      <c r="D888" s="12">
        <v>133850.01</v>
      </c>
      <c r="E888" s="28">
        <v>45914</v>
      </c>
      <c r="F888" s="12">
        <v>140703.130512</v>
      </c>
      <c r="G888" s="12">
        <v>140703.130512</v>
      </c>
      <c r="H888" s="5">
        <f t="shared" si="21"/>
        <v>5.8218729083527338E-6</v>
      </c>
      <c r="J888" s="13"/>
    </row>
    <row r="889" spans="1:10" x14ac:dyDescent="0.25">
      <c r="A889" s="6" t="s">
        <v>271</v>
      </c>
      <c r="B889" s="6">
        <v>890927158</v>
      </c>
      <c r="C889" s="6" t="s">
        <v>197</v>
      </c>
      <c r="D889" s="12">
        <v>10196501.91</v>
      </c>
      <c r="E889" s="28">
        <v>45865</v>
      </c>
      <c r="F889" s="12">
        <v>10766486.366769001</v>
      </c>
      <c r="G889" s="12">
        <v>10766486.366769001</v>
      </c>
      <c r="H889" s="5">
        <f t="shared" si="21"/>
        <v>4.4548486639034435E-4</v>
      </c>
      <c r="J889" s="13"/>
    </row>
    <row r="890" spans="1:10" x14ac:dyDescent="0.25">
      <c r="A890" s="6" t="s">
        <v>272</v>
      </c>
      <c r="B890" s="6">
        <v>900761912</v>
      </c>
      <c r="C890" s="6" t="s">
        <v>197</v>
      </c>
      <c r="D890" s="12">
        <v>1284981.8</v>
      </c>
      <c r="E890" s="28">
        <v>45684</v>
      </c>
      <c r="F890" s="12">
        <v>1402686.1328799999</v>
      </c>
      <c r="G890" s="12">
        <v>1402686.1328799999</v>
      </c>
      <c r="H890" s="5">
        <f t="shared" si="21"/>
        <v>5.8038938907899191E-5</v>
      </c>
      <c r="J890" s="13"/>
    </row>
    <row r="891" spans="1:10" x14ac:dyDescent="0.25">
      <c r="A891" s="6" t="s">
        <v>272</v>
      </c>
      <c r="B891" s="6">
        <v>900761912</v>
      </c>
      <c r="C891" s="6" t="s">
        <v>197</v>
      </c>
      <c r="D891" s="12">
        <v>792540</v>
      </c>
      <c r="E891" s="28">
        <v>45803</v>
      </c>
      <c r="F891" s="12">
        <v>840171.65399999998</v>
      </c>
      <c r="G891" s="12">
        <v>840171.65399999998</v>
      </c>
      <c r="H891" s="5">
        <f t="shared" ref="H891:H954" si="22">+G891/$G$1187</f>
        <v>3.4763779405543088E-5</v>
      </c>
      <c r="J891" s="13"/>
    </row>
    <row r="892" spans="1:10" x14ac:dyDescent="0.25">
      <c r="A892" s="6" t="s">
        <v>272</v>
      </c>
      <c r="B892" s="6">
        <v>900761912</v>
      </c>
      <c r="C892" s="6" t="s">
        <v>197</v>
      </c>
      <c r="D892" s="12">
        <v>1626340</v>
      </c>
      <c r="E892" s="28">
        <v>45864</v>
      </c>
      <c r="F892" s="12">
        <v>1717252.406</v>
      </c>
      <c r="G892" s="12">
        <v>1717252.406</v>
      </c>
      <c r="H892" s="5">
        <f t="shared" si="22"/>
        <v>7.1054746421880726E-5</v>
      </c>
      <c r="J892" s="13"/>
    </row>
    <row r="893" spans="1:10" x14ac:dyDescent="0.25">
      <c r="A893" s="6" t="s">
        <v>272</v>
      </c>
      <c r="B893" s="6">
        <v>900761912</v>
      </c>
      <c r="C893" s="6" t="s">
        <v>197</v>
      </c>
      <c r="D893" s="12">
        <v>431250</v>
      </c>
      <c r="E893" s="28">
        <v>45902</v>
      </c>
      <c r="F893" s="12">
        <v>453330</v>
      </c>
      <c r="G893" s="12">
        <v>453330</v>
      </c>
      <c r="H893" s="5">
        <f t="shared" si="22"/>
        <v>1.8757433725459689E-5</v>
      </c>
      <c r="J893" s="13"/>
    </row>
    <row r="894" spans="1:10" x14ac:dyDescent="0.25">
      <c r="A894" s="6" t="s">
        <v>273</v>
      </c>
      <c r="B894" s="6">
        <v>900008166</v>
      </c>
      <c r="C894" s="6" t="s">
        <v>197</v>
      </c>
      <c r="D894" s="12">
        <v>4805360</v>
      </c>
      <c r="E894" s="28">
        <v>45686</v>
      </c>
      <c r="F894" s="12">
        <v>5245530.9759999998</v>
      </c>
      <c r="G894" s="12">
        <v>5245530.9759999998</v>
      </c>
      <c r="H894" s="5">
        <f t="shared" si="22"/>
        <v>2.1704431570195194E-4</v>
      </c>
      <c r="J894" s="13"/>
    </row>
    <row r="895" spans="1:10" x14ac:dyDescent="0.25">
      <c r="A895" s="6" t="s">
        <v>273</v>
      </c>
      <c r="B895" s="6">
        <v>900008166</v>
      </c>
      <c r="C895" s="6" t="s">
        <v>197</v>
      </c>
      <c r="D895" s="12">
        <v>3920994</v>
      </c>
      <c r="E895" s="28">
        <v>45732</v>
      </c>
      <c r="F895" s="12">
        <v>4200168.7728000004</v>
      </c>
      <c r="G895" s="12">
        <v>4200168.7728000004</v>
      </c>
      <c r="H895" s="5">
        <f t="shared" si="22"/>
        <v>1.7379036770463318E-4</v>
      </c>
      <c r="J895" s="13"/>
    </row>
    <row r="896" spans="1:10" x14ac:dyDescent="0.25">
      <c r="A896" s="6" t="s">
        <v>273</v>
      </c>
      <c r="B896" s="6">
        <v>900008166</v>
      </c>
      <c r="C896" s="6" t="s">
        <v>197</v>
      </c>
      <c r="D896" s="12">
        <v>3309113.5</v>
      </c>
      <c r="E896" s="28">
        <v>45762</v>
      </c>
      <c r="F896" s="12">
        <v>3527514.9909999999</v>
      </c>
      <c r="G896" s="12">
        <v>3527514.9909999999</v>
      </c>
      <c r="H896" s="5">
        <f t="shared" si="22"/>
        <v>1.4595797467462562E-4</v>
      </c>
      <c r="J896" s="13"/>
    </row>
    <row r="897" spans="1:10" x14ac:dyDescent="0.25">
      <c r="A897" s="6" t="s">
        <v>273</v>
      </c>
      <c r="B897" s="6">
        <v>900008166</v>
      </c>
      <c r="C897" s="6" t="s">
        <v>197</v>
      </c>
      <c r="D897" s="12">
        <v>1430968</v>
      </c>
      <c r="E897" s="28">
        <v>45794</v>
      </c>
      <c r="F897" s="12">
        <v>1516969.1768</v>
      </c>
      <c r="G897" s="12">
        <v>1516969.1768</v>
      </c>
      <c r="H897" s="5">
        <f t="shared" si="22"/>
        <v>6.2767627991509804E-5</v>
      </c>
      <c r="J897" s="13"/>
    </row>
    <row r="898" spans="1:10" x14ac:dyDescent="0.25">
      <c r="A898" s="6" t="s">
        <v>273</v>
      </c>
      <c r="B898" s="6">
        <v>900008166</v>
      </c>
      <c r="C898" s="6" t="s">
        <v>197</v>
      </c>
      <c r="D898" s="12">
        <v>4024597.5</v>
      </c>
      <c r="E898" s="28">
        <v>45851</v>
      </c>
      <c r="F898" s="12">
        <v>4249572.5002499996</v>
      </c>
      <c r="G898" s="12">
        <v>4249572.5002499996</v>
      </c>
      <c r="H898" s="5">
        <f t="shared" si="22"/>
        <v>1.7583454555175125E-4</v>
      </c>
      <c r="J898" s="13"/>
    </row>
    <row r="899" spans="1:10" x14ac:dyDescent="0.25">
      <c r="A899" s="6" t="s">
        <v>273</v>
      </c>
      <c r="B899" s="6">
        <v>900008166</v>
      </c>
      <c r="C899" s="6" t="s">
        <v>197</v>
      </c>
      <c r="D899" s="12">
        <v>4114033</v>
      </c>
      <c r="E899" s="28">
        <v>45920</v>
      </c>
      <c r="F899" s="12">
        <v>4324671.4896</v>
      </c>
      <c r="G899" s="12">
        <v>4324671.4896</v>
      </c>
      <c r="H899" s="5">
        <f t="shared" si="22"/>
        <v>1.78941916155024E-4</v>
      </c>
      <c r="J899" s="13"/>
    </row>
    <row r="900" spans="1:10" x14ac:dyDescent="0.25">
      <c r="A900" s="6" t="s">
        <v>273</v>
      </c>
      <c r="B900" s="6">
        <v>900008166</v>
      </c>
      <c r="C900" s="6" t="s">
        <v>197</v>
      </c>
      <c r="D900" s="12">
        <v>4990500.9000000004</v>
      </c>
      <c r="E900" s="28">
        <v>45978</v>
      </c>
      <c r="F900" s="12">
        <v>5115263.4225000003</v>
      </c>
      <c r="G900" s="12">
        <v>5115263.4225000003</v>
      </c>
      <c r="H900" s="5">
        <f t="shared" si="22"/>
        <v>2.1165423562484692E-4</v>
      </c>
      <c r="J900" s="13"/>
    </row>
    <row r="901" spans="1:10" x14ac:dyDescent="0.25">
      <c r="A901" s="6" t="s">
        <v>274</v>
      </c>
      <c r="B901" s="6">
        <v>901549629</v>
      </c>
      <c r="C901" s="6" t="s">
        <v>197</v>
      </c>
      <c r="D901" s="12">
        <v>3653400</v>
      </c>
      <c r="E901" s="28">
        <v>45578</v>
      </c>
      <c r="F901" s="12">
        <v>4009971.84</v>
      </c>
      <c r="G901" s="12">
        <v>4009971.84</v>
      </c>
      <c r="H901" s="5">
        <f t="shared" si="22"/>
        <v>1.6592058992292511E-4</v>
      </c>
      <c r="J901" s="13"/>
    </row>
    <row r="902" spans="1:10" x14ac:dyDescent="0.25">
      <c r="A902" s="6" t="s">
        <v>274</v>
      </c>
      <c r="B902" s="6">
        <v>901549629</v>
      </c>
      <c r="C902" s="6" t="s">
        <v>197</v>
      </c>
      <c r="D902" s="12">
        <v>1377686.2</v>
      </c>
      <c r="E902" s="28">
        <v>45605</v>
      </c>
      <c r="F902" s="12">
        <v>1513939.36518</v>
      </c>
      <c r="G902" s="12">
        <v>1513939.36518</v>
      </c>
      <c r="H902" s="5">
        <f t="shared" si="22"/>
        <v>6.2642263487367613E-5</v>
      </c>
      <c r="J902" s="13"/>
    </row>
    <row r="903" spans="1:10" x14ac:dyDescent="0.25">
      <c r="A903" s="6" t="s">
        <v>274</v>
      </c>
      <c r="B903" s="6">
        <v>901549629</v>
      </c>
      <c r="C903" s="6" t="s">
        <v>197</v>
      </c>
      <c r="D903" s="12">
        <v>3263711.5</v>
      </c>
      <c r="E903" s="28">
        <v>45629</v>
      </c>
      <c r="F903" s="12">
        <v>3577680.5463</v>
      </c>
      <c r="G903" s="12">
        <v>3577680.5463</v>
      </c>
      <c r="H903" s="5">
        <f t="shared" si="22"/>
        <v>1.4803367466986226E-4</v>
      </c>
      <c r="J903" s="13"/>
    </row>
    <row r="904" spans="1:10" x14ac:dyDescent="0.25">
      <c r="A904" s="6" t="s">
        <v>275</v>
      </c>
      <c r="B904" s="6">
        <v>900880568</v>
      </c>
      <c r="C904" s="6" t="s">
        <v>197</v>
      </c>
      <c r="D904" s="12">
        <v>1704300</v>
      </c>
      <c r="E904" s="28">
        <v>45848</v>
      </c>
      <c r="F904" s="12">
        <v>1799570.37</v>
      </c>
      <c r="G904" s="12">
        <v>1799570.37</v>
      </c>
      <c r="H904" s="5">
        <f t="shared" si="22"/>
        <v>7.4460816512421357E-5</v>
      </c>
      <c r="J904" s="13"/>
    </row>
    <row r="905" spans="1:10" x14ac:dyDescent="0.25">
      <c r="A905" s="6" t="s">
        <v>275</v>
      </c>
      <c r="B905" s="6">
        <v>900880568</v>
      </c>
      <c r="C905" s="6" t="s">
        <v>197</v>
      </c>
      <c r="D905" s="12">
        <v>2141898</v>
      </c>
      <c r="E905" s="28">
        <v>45851</v>
      </c>
      <c r="F905" s="12">
        <v>2261630.0981999999</v>
      </c>
      <c r="G905" s="12">
        <v>2261630.0981999999</v>
      </c>
      <c r="H905" s="5">
        <f t="shared" si="22"/>
        <v>9.3579460169173416E-5</v>
      </c>
      <c r="J905" s="13"/>
    </row>
    <row r="906" spans="1:10" x14ac:dyDescent="0.25">
      <c r="A906" s="6" t="s">
        <v>276</v>
      </c>
      <c r="B906" s="6">
        <v>800066247</v>
      </c>
      <c r="C906" s="6" t="s">
        <v>197</v>
      </c>
      <c r="D906" s="12">
        <v>1120980</v>
      </c>
      <c r="E906" s="28">
        <v>45797</v>
      </c>
      <c r="F906" s="12">
        <v>1188350.898</v>
      </c>
      <c r="G906" s="12">
        <v>1188350.898</v>
      </c>
      <c r="H906" s="5">
        <f t="shared" si="22"/>
        <v>4.9170390690723112E-5</v>
      </c>
      <c r="J906" s="13"/>
    </row>
    <row r="907" spans="1:10" x14ac:dyDescent="0.25">
      <c r="A907" s="6" t="s">
        <v>276</v>
      </c>
      <c r="B907" s="6">
        <v>800066247</v>
      </c>
      <c r="C907" s="6" t="s">
        <v>197</v>
      </c>
      <c r="D907" s="12">
        <v>837760</v>
      </c>
      <c r="E907" s="28">
        <v>45801</v>
      </c>
      <c r="F907" s="12">
        <v>888109.37600000005</v>
      </c>
      <c r="G907" s="12">
        <v>888109.37600000005</v>
      </c>
      <c r="H907" s="5">
        <f t="shared" si="22"/>
        <v>3.6747298350604109E-5</v>
      </c>
      <c r="J907" s="13"/>
    </row>
    <row r="908" spans="1:10" x14ac:dyDescent="0.25">
      <c r="A908" s="6" t="s">
        <v>276</v>
      </c>
      <c r="B908" s="6">
        <v>800066247</v>
      </c>
      <c r="C908" s="6" t="s">
        <v>197</v>
      </c>
      <c r="D908" s="12">
        <v>800990.19</v>
      </c>
      <c r="E908" s="28">
        <v>45810</v>
      </c>
      <c r="F908" s="12">
        <v>846566.53181099996</v>
      </c>
      <c r="G908" s="12">
        <v>846566.53181099996</v>
      </c>
      <c r="H908" s="5">
        <f t="shared" si="22"/>
        <v>3.5028380240965949E-5</v>
      </c>
      <c r="J908" s="13"/>
    </row>
    <row r="909" spans="1:10" x14ac:dyDescent="0.25">
      <c r="A909" s="6" t="s">
        <v>276</v>
      </c>
      <c r="B909" s="6">
        <v>800066247</v>
      </c>
      <c r="C909" s="6" t="s">
        <v>197</v>
      </c>
      <c r="D909" s="12">
        <v>1427345.5</v>
      </c>
      <c r="E909" s="28">
        <v>45814</v>
      </c>
      <c r="F909" s="12">
        <v>1508561.4589499999</v>
      </c>
      <c r="G909" s="12">
        <v>1508561.4589499999</v>
      </c>
      <c r="H909" s="5">
        <f t="shared" si="22"/>
        <v>6.2419741881272804E-5</v>
      </c>
      <c r="J909" s="13"/>
    </row>
    <row r="910" spans="1:10" x14ac:dyDescent="0.25">
      <c r="A910" s="6" t="s">
        <v>276</v>
      </c>
      <c r="B910" s="6">
        <v>800066247</v>
      </c>
      <c r="C910" s="6" t="s">
        <v>197</v>
      </c>
      <c r="D910" s="12">
        <v>1812310.5</v>
      </c>
      <c r="E910" s="28">
        <v>45853</v>
      </c>
      <c r="F910" s="12">
        <v>1913618.65695</v>
      </c>
      <c r="G910" s="12">
        <v>1913618.65695</v>
      </c>
      <c r="H910" s="5">
        <f t="shared" si="22"/>
        <v>7.9179792057756604E-5</v>
      </c>
      <c r="J910" s="13"/>
    </row>
    <row r="911" spans="1:10" x14ac:dyDescent="0.25">
      <c r="A911" s="6" t="s">
        <v>276</v>
      </c>
      <c r="B911" s="6">
        <v>800066247</v>
      </c>
      <c r="C911" s="6" t="s">
        <v>197</v>
      </c>
      <c r="D911" s="12">
        <v>1418480</v>
      </c>
      <c r="E911" s="28">
        <v>45856</v>
      </c>
      <c r="F911" s="12">
        <v>1497773.0320000001</v>
      </c>
      <c r="G911" s="12">
        <v>1497773.0320000001</v>
      </c>
      <c r="H911" s="5">
        <f t="shared" si="22"/>
        <v>6.1973349179451654E-5</v>
      </c>
      <c r="J911" s="13"/>
    </row>
    <row r="912" spans="1:10" x14ac:dyDescent="0.25">
      <c r="A912" s="6" t="s">
        <v>276</v>
      </c>
      <c r="B912" s="6">
        <v>800066247</v>
      </c>
      <c r="C912" s="6" t="s">
        <v>197</v>
      </c>
      <c r="D912" s="12">
        <v>1842881.6</v>
      </c>
      <c r="E912" s="28">
        <v>45884</v>
      </c>
      <c r="F912" s="12">
        <v>1940738.6129600001</v>
      </c>
      <c r="G912" s="12">
        <v>1940738.6129600001</v>
      </c>
      <c r="H912" s="5">
        <f t="shared" si="22"/>
        <v>8.0301934376806656E-5</v>
      </c>
      <c r="J912" s="13"/>
    </row>
    <row r="913" spans="1:10" x14ac:dyDescent="0.25">
      <c r="A913" s="6" t="s">
        <v>277</v>
      </c>
      <c r="B913" s="6">
        <v>901498232</v>
      </c>
      <c r="C913" s="6" t="s">
        <v>197</v>
      </c>
      <c r="D913" s="12">
        <v>2642130</v>
      </c>
      <c r="E913" s="28">
        <v>45539</v>
      </c>
      <c r="F913" s="12">
        <v>2906343</v>
      </c>
      <c r="G913" s="12">
        <v>2906343</v>
      </c>
      <c r="H913" s="5">
        <f t="shared" si="22"/>
        <v>1.2025574351124719E-4</v>
      </c>
      <c r="J913" s="13"/>
    </row>
    <row r="914" spans="1:10" x14ac:dyDescent="0.25">
      <c r="A914" s="6" t="s">
        <v>277</v>
      </c>
      <c r="B914" s="6">
        <v>901498232</v>
      </c>
      <c r="C914" s="6" t="s">
        <v>197</v>
      </c>
      <c r="D914" s="12">
        <v>5145477.1500000004</v>
      </c>
      <c r="E914" s="28">
        <v>45539</v>
      </c>
      <c r="F914" s="12">
        <v>5660024.8650000002</v>
      </c>
      <c r="G914" s="12">
        <v>5660024.8650000002</v>
      </c>
      <c r="H914" s="5">
        <f t="shared" si="22"/>
        <v>2.3419482780687672E-4</v>
      </c>
      <c r="J914" s="13"/>
    </row>
    <row r="915" spans="1:10" x14ac:dyDescent="0.25">
      <c r="A915" s="6" t="s">
        <v>277</v>
      </c>
      <c r="B915" s="6">
        <v>901498232</v>
      </c>
      <c r="C915" s="6" t="s">
        <v>197</v>
      </c>
      <c r="D915" s="12">
        <v>2755770</v>
      </c>
      <c r="E915" s="28">
        <v>45539</v>
      </c>
      <c r="F915" s="12">
        <v>3031347</v>
      </c>
      <c r="G915" s="12">
        <v>3031347</v>
      </c>
      <c r="H915" s="5">
        <f t="shared" si="22"/>
        <v>1.2542803355474169E-4</v>
      </c>
      <c r="J915" s="13"/>
    </row>
    <row r="916" spans="1:10" x14ac:dyDescent="0.25">
      <c r="A916" s="6" t="s">
        <v>277</v>
      </c>
      <c r="B916" s="6">
        <v>901498232</v>
      </c>
      <c r="C916" s="6" t="s">
        <v>197</v>
      </c>
      <c r="D916" s="12">
        <v>1771079.4</v>
      </c>
      <c r="E916" s="28">
        <v>45539</v>
      </c>
      <c r="F916" s="12">
        <v>1948187.3399999999</v>
      </c>
      <c r="G916" s="12">
        <v>1948187.3399999999</v>
      </c>
      <c r="H916" s="5">
        <f t="shared" si="22"/>
        <v>8.0610140327861814E-5</v>
      </c>
      <c r="J916" s="13"/>
    </row>
    <row r="917" spans="1:10" x14ac:dyDescent="0.25">
      <c r="A917" s="6" t="s">
        <v>277</v>
      </c>
      <c r="B917" s="6">
        <v>901498232</v>
      </c>
      <c r="C917" s="6" t="s">
        <v>197</v>
      </c>
      <c r="D917" s="12">
        <v>8625276</v>
      </c>
      <c r="E917" s="28">
        <v>45539</v>
      </c>
      <c r="F917" s="12">
        <v>9487803.5999999996</v>
      </c>
      <c r="G917" s="12">
        <v>9487803.5999999996</v>
      </c>
      <c r="H917" s="5">
        <f t="shared" si="22"/>
        <v>3.9257681430123273E-4</v>
      </c>
      <c r="J917" s="13"/>
    </row>
    <row r="918" spans="1:10" x14ac:dyDescent="0.25">
      <c r="A918" s="6" t="s">
        <v>277</v>
      </c>
      <c r="B918" s="6">
        <v>901498232</v>
      </c>
      <c r="C918" s="6" t="s">
        <v>197</v>
      </c>
      <c r="D918" s="12">
        <v>10705178.02</v>
      </c>
      <c r="E918" s="28">
        <v>45539</v>
      </c>
      <c r="F918" s="12">
        <v>11775695.821999999</v>
      </c>
      <c r="G918" s="12">
        <v>11775695.821999999</v>
      </c>
      <c r="H918" s="5">
        <f t="shared" si="22"/>
        <v>4.8724292226929065E-4</v>
      </c>
      <c r="J918" s="13"/>
    </row>
    <row r="919" spans="1:10" x14ac:dyDescent="0.25">
      <c r="A919" s="6" t="s">
        <v>277</v>
      </c>
      <c r="B919" s="6">
        <v>901498232</v>
      </c>
      <c r="C919" s="6" t="s">
        <v>197</v>
      </c>
      <c r="D919" s="12">
        <v>1748940.91</v>
      </c>
      <c r="E919" s="28">
        <v>45539</v>
      </c>
      <c r="F919" s="12">
        <v>1923835.0009999999</v>
      </c>
      <c r="G919" s="12">
        <v>1923835.0009999999</v>
      </c>
      <c r="H919" s="5">
        <f t="shared" si="22"/>
        <v>7.9602513687550288E-5</v>
      </c>
      <c r="J919" s="13"/>
    </row>
    <row r="920" spans="1:10" x14ac:dyDescent="0.25">
      <c r="A920" s="6" t="s">
        <v>277</v>
      </c>
      <c r="B920" s="6">
        <v>901498232</v>
      </c>
      <c r="C920" s="6" t="s">
        <v>197</v>
      </c>
      <c r="D920" s="12">
        <v>1602548.68</v>
      </c>
      <c r="E920" s="28">
        <v>45537</v>
      </c>
      <c r="F920" s="12">
        <v>1762803.548</v>
      </c>
      <c r="G920" s="12">
        <v>1762803.548</v>
      </c>
      <c r="H920" s="5">
        <f t="shared" si="22"/>
        <v>7.2939515855150101E-5</v>
      </c>
      <c r="J920" s="13"/>
    </row>
    <row r="921" spans="1:10" x14ac:dyDescent="0.25">
      <c r="A921" s="6" t="s">
        <v>277</v>
      </c>
      <c r="B921" s="6">
        <v>901498232</v>
      </c>
      <c r="C921" s="6" t="s">
        <v>197</v>
      </c>
      <c r="D921" s="12">
        <v>505797.6</v>
      </c>
      <c r="E921" s="28">
        <v>45554</v>
      </c>
      <c r="F921" s="12">
        <v>556377.36</v>
      </c>
      <c r="G921" s="12">
        <v>556377.36</v>
      </c>
      <c r="H921" s="5">
        <f t="shared" si="22"/>
        <v>2.3021223957263418E-5</v>
      </c>
      <c r="J921" s="13"/>
    </row>
    <row r="922" spans="1:10" x14ac:dyDescent="0.25">
      <c r="A922" s="6" t="s">
        <v>277</v>
      </c>
      <c r="B922" s="6">
        <v>901498232</v>
      </c>
      <c r="C922" s="6" t="s">
        <v>197</v>
      </c>
      <c r="D922" s="12">
        <v>9557538.3100000005</v>
      </c>
      <c r="E922" s="28">
        <v>45596</v>
      </c>
      <c r="F922" s="12">
        <v>10490354.049056001</v>
      </c>
      <c r="G922" s="12">
        <v>10490354.049056001</v>
      </c>
      <c r="H922" s="5">
        <f t="shared" si="22"/>
        <v>4.3405934050642057E-4</v>
      </c>
      <c r="J922" s="13"/>
    </row>
    <row r="923" spans="1:10" x14ac:dyDescent="0.25">
      <c r="A923" s="6" t="s">
        <v>277</v>
      </c>
      <c r="B923" s="6">
        <v>901498232</v>
      </c>
      <c r="C923" s="6" t="s">
        <v>197</v>
      </c>
      <c r="D923" s="12">
        <v>2073172.4</v>
      </c>
      <c r="E923" s="28">
        <v>45596</v>
      </c>
      <c r="F923" s="12">
        <v>2275514.02624</v>
      </c>
      <c r="G923" s="12">
        <v>2275514.02624</v>
      </c>
      <c r="H923" s="5">
        <f t="shared" si="22"/>
        <v>9.4153935408092867E-5</v>
      </c>
      <c r="J923" s="13"/>
    </row>
    <row r="924" spans="1:10" x14ac:dyDescent="0.25">
      <c r="A924" s="6" t="s">
        <v>278</v>
      </c>
      <c r="B924" s="6">
        <v>890929647</v>
      </c>
      <c r="C924" s="6" t="s">
        <v>197</v>
      </c>
      <c r="D924" s="12">
        <v>1464000</v>
      </c>
      <c r="E924" s="28">
        <v>45720</v>
      </c>
      <c r="F924" s="12">
        <v>1568236.8</v>
      </c>
      <c r="G924" s="12">
        <v>1568236.8</v>
      </c>
      <c r="H924" s="5">
        <f t="shared" si="22"/>
        <v>6.4888928246149561E-5</v>
      </c>
      <c r="J924" s="13"/>
    </row>
    <row r="925" spans="1:10" x14ac:dyDescent="0.25">
      <c r="A925" s="6" t="s">
        <v>278</v>
      </c>
      <c r="B925" s="6">
        <v>890929647</v>
      </c>
      <c r="C925" s="6" t="s">
        <v>197</v>
      </c>
      <c r="D925" s="12">
        <v>30464000</v>
      </c>
      <c r="E925" s="28">
        <v>45726</v>
      </c>
      <c r="F925" s="12">
        <v>32633036.800000001</v>
      </c>
      <c r="G925" s="12">
        <v>32633036.800000001</v>
      </c>
      <c r="H925" s="5">
        <f t="shared" si="22"/>
        <v>1.3502570424116804E-3</v>
      </c>
      <c r="J925" s="13"/>
    </row>
    <row r="926" spans="1:10" x14ac:dyDescent="0.25">
      <c r="A926" s="6" t="s">
        <v>278</v>
      </c>
      <c r="B926" s="6">
        <v>890929647</v>
      </c>
      <c r="C926" s="6" t="s">
        <v>197</v>
      </c>
      <c r="D926" s="12">
        <v>9936500</v>
      </c>
      <c r="E926" s="28">
        <v>45727</v>
      </c>
      <c r="F926" s="12">
        <v>10643978.800000001</v>
      </c>
      <c r="G926" s="12">
        <v>10643978.800000001</v>
      </c>
      <c r="H926" s="5">
        <f t="shared" si="22"/>
        <v>4.4041587125537236E-4</v>
      </c>
      <c r="J926" s="13"/>
    </row>
    <row r="927" spans="1:10" x14ac:dyDescent="0.25">
      <c r="A927" s="6" t="s">
        <v>278</v>
      </c>
      <c r="B927" s="6">
        <v>890929647</v>
      </c>
      <c r="C927" s="6" t="s">
        <v>197</v>
      </c>
      <c r="D927" s="12">
        <v>2023000</v>
      </c>
      <c r="E927" s="28">
        <v>45740</v>
      </c>
      <c r="F927" s="12">
        <v>2167037.6</v>
      </c>
      <c r="G927" s="12">
        <v>2167037.6</v>
      </c>
      <c r="H927" s="5">
        <f t="shared" si="22"/>
        <v>8.9665506722650659E-5</v>
      </c>
      <c r="J927" s="13"/>
    </row>
    <row r="928" spans="1:10" x14ac:dyDescent="0.25">
      <c r="A928" s="6" t="s">
        <v>278</v>
      </c>
      <c r="B928" s="6">
        <v>890929647</v>
      </c>
      <c r="C928" s="6" t="s">
        <v>197</v>
      </c>
      <c r="D928" s="12">
        <v>42840000</v>
      </c>
      <c r="E928" s="28">
        <v>45747</v>
      </c>
      <c r="F928" s="12">
        <v>45890208</v>
      </c>
      <c r="G928" s="12">
        <v>45890208</v>
      </c>
      <c r="H928" s="5">
        <f t="shared" si="22"/>
        <v>1.8987989658914256E-3</v>
      </c>
      <c r="J928" s="13"/>
    </row>
    <row r="929" spans="1:10" x14ac:dyDescent="0.25">
      <c r="A929" s="6" t="s">
        <v>279</v>
      </c>
      <c r="B929" s="6">
        <v>70470683</v>
      </c>
      <c r="C929" s="6" t="s">
        <v>197</v>
      </c>
      <c r="D929" s="12">
        <v>23389</v>
      </c>
      <c r="E929" s="28">
        <v>45546</v>
      </c>
      <c r="F929" s="12">
        <v>25727.9</v>
      </c>
      <c r="G929" s="12">
        <v>25727.9</v>
      </c>
      <c r="H929" s="5">
        <f t="shared" si="22"/>
        <v>1.0645432226970514E-6</v>
      </c>
      <c r="J929" s="13"/>
    </row>
    <row r="930" spans="1:10" x14ac:dyDescent="0.25">
      <c r="A930" s="6" t="s">
        <v>279</v>
      </c>
      <c r="B930" s="6">
        <v>70470683</v>
      </c>
      <c r="C930" s="6" t="s">
        <v>197</v>
      </c>
      <c r="D930" s="12">
        <v>374850</v>
      </c>
      <c r="E930" s="28">
        <v>45567</v>
      </c>
      <c r="F930" s="12">
        <v>411435.36</v>
      </c>
      <c r="G930" s="12">
        <v>411435.36</v>
      </c>
      <c r="H930" s="5">
        <f t="shared" si="22"/>
        <v>1.7023959361857032E-5</v>
      </c>
      <c r="J930" s="13"/>
    </row>
    <row r="931" spans="1:10" x14ac:dyDescent="0.25">
      <c r="A931" s="6" t="s">
        <v>279</v>
      </c>
      <c r="B931" s="6">
        <v>70470683</v>
      </c>
      <c r="C931" s="6" t="s">
        <v>197</v>
      </c>
      <c r="D931" s="12">
        <v>128520</v>
      </c>
      <c r="E931" s="28">
        <v>45619</v>
      </c>
      <c r="F931" s="12">
        <v>141230.628</v>
      </c>
      <c r="G931" s="12">
        <v>141230.628</v>
      </c>
      <c r="H931" s="5">
        <f t="shared" si="22"/>
        <v>5.8436991699535688E-6</v>
      </c>
      <c r="J931" s="13"/>
    </row>
    <row r="932" spans="1:10" x14ac:dyDescent="0.25">
      <c r="A932" s="6" t="s">
        <v>279</v>
      </c>
      <c r="B932" s="6">
        <v>70470683</v>
      </c>
      <c r="C932" s="6" t="s">
        <v>197</v>
      </c>
      <c r="D932" s="12">
        <v>311780</v>
      </c>
      <c r="E932" s="28">
        <v>45655</v>
      </c>
      <c r="F932" s="12">
        <v>341773.23599999998</v>
      </c>
      <c r="G932" s="12">
        <v>341773.23599999998</v>
      </c>
      <c r="H932" s="5">
        <f t="shared" si="22"/>
        <v>1.4141549915968264E-5</v>
      </c>
      <c r="J932" s="13"/>
    </row>
    <row r="933" spans="1:10" x14ac:dyDescent="0.25">
      <c r="A933" s="6" t="s">
        <v>279</v>
      </c>
      <c r="B933" s="6">
        <v>70470683</v>
      </c>
      <c r="C933" s="6" t="s">
        <v>197</v>
      </c>
      <c r="D933" s="12">
        <v>214200</v>
      </c>
      <c r="E933" s="28">
        <v>45723</v>
      </c>
      <c r="F933" s="12">
        <v>229451.04</v>
      </c>
      <c r="G933" s="12">
        <v>229451.04</v>
      </c>
      <c r="H933" s="5">
        <f t="shared" si="22"/>
        <v>9.4939948294571283E-6</v>
      </c>
      <c r="J933" s="13"/>
    </row>
    <row r="934" spans="1:10" x14ac:dyDescent="0.25">
      <c r="A934" s="6" t="s">
        <v>279</v>
      </c>
      <c r="B934" s="6">
        <v>70470683</v>
      </c>
      <c r="C934" s="6" t="s">
        <v>197</v>
      </c>
      <c r="D934" s="12">
        <v>556920</v>
      </c>
      <c r="E934" s="28">
        <v>45729</v>
      </c>
      <c r="F934" s="12">
        <v>596572.70400000003</v>
      </c>
      <c r="G934" s="12">
        <v>596572.70400000003</v>
      </c>
      <c r="H934" s="5">
        <f t="shared" si="22"/>
        <v>2.4684386556588533E-5</v>
      </c>
      <c r="J934" s="13"/>
    </row>
    <row r="935" spans="1:10" x14ac:dyDescent="0.25">
      <c r="A935" s="6" t="s">
        <v>279</v>
      </c>
      <c r="B935" s="6">
        <v>70470683</v>
      </c>
      <c r="C935" s="6" t="s">
        <v>197</v>
      </c>
      <c r="D935" s="12">
        <v>797300</v>
      </c>
      <c r="E935" s="28">
        <v>45732</v>
      </c>
      <c r="F935" s="12">
        <v>854067.76</v>
      </c>
      <c r="G935" s="12">
        <v>854067.76</v>
      </c>
      <c r="H935" s="5">
        <f t="shared" si="22"/>
        <v>3.5338758531868203E-5</v>
      </c>
      <c r="J935" s="13"/>
    </row>
    <row r="936" spans="1:10" x14ac:dyDescent="0.25">
      <c r="A936" s="6" t="s">
        <v>279</v>
      </c>
      <c r="B936" s="6">
        <v>70470683</v>
      </c>
      <c r="C936" s="6" t="s">
        <v>197</v>
      </c>
      <c r="D936" s="12">
        <v>159460</v>
      </c>
      <c r="E936" s="28">
        <v>45737</v>
      </c>
      <c r="F936" s="12">
        <v>170813.552</v>
      </c>
      <c r="G936" s="12">
        <v>170813.552</v>
      </c>
      <c r="H936" s="5">
        <f t="shared" si="22"/>
        <v>7.0677517063736401E-6</v>
      </c>
      <c r="J936" s="13"/>
    </row>
    <row r="937" spans="1:10" x14ac:dyDescent="0.25">
      <c r="A937" s="6" t="s">
        <v>279</v>
      </c>
      <c r="B937" s="6">
        <v>70470683</v>
      </c>
      <c r="C937" s="6" t="s">
        <v>197</v>
      </c>
      <c r="D937" s="12">
        <v>279650</v>
      </c>
      <c r="E937" s="28">
        <v>45778</v>
      </c>
      <c r="F937" s="12">
        <v>296456.96500000003</v>
      </c>
      <c r="G937" s="12">
        <v>296456.96500000003</v>
      </c>
      <c r="H937" s="5">
        <f t="shared" si="22"/>
        <v>1.2266498739193134E-5</v>
      </c>
      <c r="J937" s="13"/>
    </row>
    <row r="938" spans="1:10" x14ac:dyDescent="0.25">
      <c r="A938" s="6" t="s">
        <v>279</v>
      </c>
      <c r="B938" s="6">
        <v>70470683</v>
      </c>
      <c r="C938" s="6" t="s">
        <v>197</v>
      </c>
      <c r="D938" s="12">
        <v>280245</v>
      </c>
      <c r="E938" s="28">
        <v>45779</v>
      </c>
      <c r="F938" s="12">
        <v>297087.72450000001</v>
      </c>
      <c r="G938" s="12">
        <v>297087.72450000001</v>
      </c>
      <c r="H938" s="5">
        <f t="shared" si="22"/>
        <v>1.2292597672680778E-5</v>
      </c>
      <c r="J938" s="13"/>
    </row>
    <row r="939" spans="1:10" x14ac:dyDescent="0.25">
      <c r="A939" s="6" t="s">
        <v>279</v>
      </c>
      <c r="B939" s="6">
        <v>70470683</v>
      </c>
      <c r="C939" s="6" t="s">
        <v>197</v>
      </c>
      <c r="D939" s="12">
        <v>103530</v>
      </c>
      <c r="E939" s="28">
        <v>45826</v>
      </c>
      <c r="F939" s="12">
        <v>109420.857</v>
      </c>
      <c r="G939" s="12">
        <v>109420.857</v>
      </c>
      <c r="H939" s="5">
        <f t="shared" si="22"/>
        <v>4.5275063934892946E-6</v>
      </c>
      <c r="J939" s="13"/>
    </row>
    <row r="940" spans="1:10" x14ac:dyDescent="0.25">
      <c r="A940" s="6" t="s">
        <v>279</v>
      </c>
      <c r="B940" s="6">
        <v>70470683</v>
      </c>
      <c r="C940" s="6" t="s">
        <v>197</v>
      </c>
      <c r="D940" s="12">
        <v>1320900</v>
      </c>
      <c r="E940" s="28">
        <v>45814</v>
      </c>
      <c r="F940" s="12">
        <v>1396059.21</v>
      </c>
      <c r="G940" s="12">
        <v>1396059.21</v>
      </c>
      <c r="H940" s="5">
        <f t="shared" si="22"/>
        <v>5.776473674451858E-5</v>
      </c>
      <c r="J940" s="13"/>
    </row>
    <row r="941" spans="1:10" x14ac:dyDescent="0.25">
      <c r="A941" s="6" t="s">
        <v>279</v>
      </c>
      <c r="B941" s="6">
        <v>70470683</v>
      </c>
      <c r="C941" s="6" t="s">
        <v>197</v>
      </c>
      <c r="D941" s="12">
        <v>166600</v>
      </c>
      <c r="E941" s="28">
        <v>45808</v>
      </c>
      <c r="F941" s="12">
        <v>176612.66</v>
      </c>
      <c r="G941" s="12">
        <v>176612.66</v>
      </c>
      <c r="H941" s="5">
        <f t="shared" si="22"/>
        <v>7.3077013765405894E-6</v>
      </c>
      <c r="J941" s="13"/>
    </row>
    <row r="942" spans="1:10" x14ac:dyDescent="0.25">
      <c r="A942" s="6" t="s">
        <v>279</v>
      </c>
      <c r="B942" s="6">
        <v>70470683</v>
      </c>
      <c r="C942" s="6" t="s">
        <v>197</v>
      </c>
      <c r="D942" s="12">
        <v>159460</v>
      </c>
      <c r="E942" s="28">
        <v>45904</v>
      </c>
      <c r="F942" s="12">
        <v>167624.35200000001</v>
      </c>
      <c r="G942" s="12">
        <v>167624.35200000001</v>
      </c>
      <c r="H942" s="5">
        <f t="shared" si="22"/>
        <v>6.9357921898244689E-6</v>
      </c>
      <c r="J942" s="13"/>
    </row>
    <row r="943" spans="1:10" x14ac:dyDescent="0.25">
      <c r="A943" s="6" t="s">
        <v>279</v>
      </c>
      <c r="B943" s="6">
        <v>70470683</v>
      </c>
      <c r="C943" s="6" t="s">
        <v>197</v>
      </c>
      <c r="D943" s="12">
        <v>623275</v>
      </c>
      <c r="E943" s="28">
        <v>45948</v>
      </c>
      <c r="F943" s="12">
        <v>653192.19999999995</v>
      </c>
      <c r="G943" s="12">
        <v>653192.19999999995</v>
      </c>
      <c r="H943" s="5">
        <f t="shared" si="22"/>
        <v>2.7027131232186726E-5</v>
      </c>
      <c r="J943" s="13"/>
    </row>
    <row r="944" spans="1:10" x14ac:dyDescent="0.25">
      <c r="A944" s="6" t="s">
        <v>279</v>
      </c>
      <c r="B944" s="6">
        <v>70470683</v>
      </c>
      <c r="C944" s="6" t="s">
        <v>197</v>
      </c>
      <c r="D944" s="12">
        <v>1351400</v>
      </c>
      <c r="E944" s="28">
        <v>45975</v>
      </c>
      <c r="F944" s="12">
        <v>1385185</v>
      </c>
      <c r="G944" s="12">
        <v>1385185</v>
      </c>
      <c r="H944" s="5">
        <f t="shared" si="22"/>
        <v>5.7314794597756334E-5</v>
      </c>
      <c r="J944" s="13"/>
    </row>
    <row r="945" spans="1:10" x14ac:dyDescent="0.25">
      <c r="A945" s="6" t="s">
        <v>279</v>
      </c>
      <c r="B945" s="6">
        <v>70470683</v>
      </c>
      <c r="C945" s="6" t="s">
        <v>197</v>
      </c>
      <c r="D945" s="12">
        <v>838800</v>
      </c>
      <c r="E945" s="28">
        <v>46022</v>
      </c>
      <c r="F945" s="12">
        <v>838800</v>
      </c>
      <c r="G945" s="12">
        <v>838800</v>
      </c>
      <c r="H945" s="5">
        <f t="shared" si="22"/>
        <v>3.470702448308205E-5</v>
      </c>
      <c r="J945" s="13"/>
    </row>
    <row r="946" spans="1:10" x14ac:dyDescent="0.25">
      <c r="A946" s="6" t="s">
        <v>280</v>
      </c>
      <c r="B946" s="6">
        <v>900521461</v>
      </c>
      <c r="C946" s="6" t="s">
        <v>197</v>
      </c>
      <c r="D946" s="12">
        <v>833000</v>
      </c>
      <c r="E946" s="28">
        <v>45548</v>
      </c>
      <c r="F946" s="12">
        <v>916300</v>
      </c>
      <c r="G946" s="12">
        <v>916300</v>
      </c>
      <c r="H946" s="5">
        <f t="shared" si="22"/>
        <v>3.7913741695097857E-5</v>
      </c>
      <c r="J946" s="13"/>
    </row>
    <row r="947" spans="1:10" x14ac:dyDescent="0.25">
      <c r="A947" s="6" t="s">
        <v>280</v>
      </c>
      <c r="B947" s="6">
        <v>900521461</v>
      </c>
      <c r="C947" s="6" t="s">
        <v>197</v>
      </c>
      <c r="D947" s="12">
        <v>83300</v>
      </c>
      <c r="E947" s="28">
        <v>45696</v>
      </c>
      <c r="F947" s="12">
        <v>90180.58</v>
      </c>
      <c r="G947" s="12">
        <v>90180.58</v>
      </c>
      <c r="H947" s="5">
        <f t="shared" si="22"/>
        <v>3.7314015235557219E-6</v>
      </c>
      <c r="J947" s="13"/>
    </row>
    <row r="948" spans="1:10" x14ac:dyDescent="0.25">
      <c r="A948" s="6" t="s">
        <v>280</v>
      </c>
      <c r="B948" s="6">
        <v>900521461</v>
      </c>
      <c r="C948" s="6" t="s">
        <v>197</v>
      </c>
      <c r="D948" s="12">
        <v>333200</v>
      </c>
      <c r="E948" s="28">
        <v>45697</v>
      </c>
      <c r="F948" s="12">
        <v>360722.32</v>
      </c>
      <c r="G948" s="12">
        <v>360722.32</v>
      </c>
      <c r="H948" s="5">
        <f t="shared" si="22"/>
        <v>1.4925606094222888E-5</v>
      </c>
      <c r="J948" s="13"/>
    </row>
    <row r="949" spans="1:10" x14ac:dyDescent="0.25">
      <c r="A949" s="6" t="s">
        <v>280</v>
      </c>
      <c r="B949" s="6">
        <v>900521461</v>
      </c>
      <c r="C949" s="6" t="s">
        <v>197</v>
      </c>
      <c r="D949" s="12">
        <v>833000</v>
      </c>
      <c r="E949" s="28">
        <v>45738</v>
      </c>
      <c r="F949" s="12">
        <v>892309.6</v>
      </c>
      <c r="G949" s="12">
        <v>892309.6</v>
      </c>
      <c r="H949" s="5">
        <f t="shared" si="22"/>
        <v>3.6921091003444385E-5</v>
      </c>
      <c r="J949" s="13"/>
    </row>
    <row r="950" spans="1:10" x14ac:dyDescent="0.25">
      <c r="A950" s="6" t="s">
        <v>280</v>
      </c>
      <c r="B950" s="6">
        <v>900521461</v>
      </c>
      <c r="C950" s="6" t="s">
        <v>197</v>
      </c>
      <c r="D950" s="12">
        <v>416500</v>
      </c>
      <c r="E950" s="28">
        <v>45865</v>
      </c>
      <c r="F950" s="12">
        <v>439782.35</v>
      </c>
      <c r="G950" s="12">
        <v>439782.35</v>
      </c>
      <c r="H950" s="5">
        <f t="shared" si="22"/>
        <v>1.8196872661751739E-5</v>
      </c>
      <c r="J950" s="13"/>
    </row>
    <row r="951" spans="1:10" x14ac:dyDescent="0.25">
      <c r="A951" s="6" t="s">
        <v>280</v>
      </c>
      <c r="B951" s="6">
        <v>900521461</v>
      </c>
      <c r="C951" s="6" t="s">
        <v>197</v>
      </c>
      <c r="D951" s="12">
        <v>815500</v>
      </c>
      <c r="E951" s="28">
        <v>45953</v>
      </c>
      <c r="F951" s="12">
        <v>854644</v>
      </c>
      <c r="G951" s="12">
        <v>854644</v>
      </c>
      <c r="H951" s="5">
        <f t="shared" si="22"/>
        <v>3.5362601612206936E-5</v>
      </c>
      <c r="J951" s="13"/>
    </row>
    <row r="952" spans="1:10" x14ac:dyDescent="0.25">
      <c r="A952" s="6" t="s">
        <v>281</v>
      </c>
      <c r="B952" s="6">
        <v>805006906</v>
      </c>
      <c r="C952" s="6" t="s">
        <v>197</v>
      </c>
      <c r="D952" s="12">
        <v>13514000</v>
      </c>
      <c r="E952" s="28">
        <v>45786</v>
      </c>
      <c r="F952" s="12">
        <v>14326191.4</v>
      </c>
      <c r="G952" s="12">
        <v>14326191.4</v>
      </c>
      <c r="H952" s="5">
        <f t="shared" si="22"/>
        <v>5.9277476832274626E-4</v>
      </c>
      <c r="J952" s="13"/>
    </row>
    <row r="953" spans="1:10" x14ac:dyDescent="0.25">
      <c r="A953" s="6" t="s">
        <v>281</v>
      </c>
      <c r="B953" s="6">
        <v>805006906</v>
      </c>
      <c r="C953" s="6" t="s">
        <v>197</v>
      </c>
      <c r="D953" s="12">
        <v>2271000</v>
      </c>
      <c r="E953" s="28">
        <v>45781</v>
      </c>
      <c r="F953" s="12">
        <v>2407487.1</v>
      </c>
      <c r="G953" s="12">
        <v>2407487.1</v>
      </c>
      <c r="H953" s="5">
        <f t="shared" si="22"/>
        <v>9.9614584790658334E-5</v>
      </c>
      <c r="J953" s="13"/>
    </row>
    <row r="954" spans="1:10" x14ac:dyDescent="0.25">
      <c r="A954" s="6" t="s">
        <v>281</v>
      </c>
      <c r="B954" s="6">
        <v>805006906</v>
      </c>
      <c r="C954" s="6" t="s">
        <v>197</v>
      </c>
      <c r="D954" s="12">
        <v>13514000</v>
      </c>
      <c r="E954" s="28">
        <v>45784</v>
      </c>
      <c r="F954" s="12">
        <v>14326191.4</v>
      </c>
      <c r="G954" s="12">
        <v>14326191.4</v>
      </c>
      <c r="H954" s="5">
        <f t="shared" si="22"/>
        <v>5.9277476832274626E-4</v>
      </c>
      <c r="J954" s="13"/>
    </row>
    <row r="955" spans="1:10" x14ac:dyDescent="0.25">
      <c r="A955" s="6" t="s">
        <v>281</v>
      </c>
      <c r="B955" s="6">
        <v>805006906</v>
      </c>
      <c r="C955" s="6" t="s">
        <v>197</v>
      </c>
      <c r="D955" s="12">
        <v>29882250</v>
      </c>
      <c r="E955" s="28">
        <v>45805</v>
      </c>
      <c r="F955" s="12">
        <v>31678173.225000001</v>
      </c>
      <c r="G955" s="12">
        <v>31678173.225000001</v>
      </c>
      <c r="H955" s="5">
        <f t="shared" ref="H955:H1018" si="23">+G955/$G$1187</f>
        <v>1.3107476558171071E-3</v>
      </c>
      <c r="J955" s="13"/>
    </row>
    <row r="956" spans="1:10" x14ac:dyDescent="0.25">
      <c r="A956" s="6" t="s">
        <v>281</v>
      </c>
      <c r="B956" s="6">
        <v>805006906</v>
      </c>
      <c r="C956" s="6" t="s">
        <v>197</v>
      </c>
      <c r="D956" s="12">
        <v>29882250</v>
      </c>
      <c r="E956" s="28">
        <v>45805</v>
      </c>
      <c r="F956" s="12">
        <v>31678173.225000001</v>
      </c>
      <c r="G956" s="12">
        <v>31678173.225000001</v>
      </c>
      <c r="H956" s="5">
        <f t="shared" si="23"/>
        <v>1.3107476558171071E-3</v>
      </c>
      <c r="J956" s="13"/>
    </row>
    <row r="957" spans="1:10" x14ac:dyDescent="0.25">
      <c r="A957" s="6" t="s">
        <v>281</v>
      </c>
      <c r="B957" s="6">
        <v>805006906</v>
      </c>
      <c r="C957" s="6" t="s">
        <v>197</v>
      </c>
      <c r="D957" s="12">
        <v>37280000</v>
      </c>
      <c r="E957" s="28">
        <v>45865</v>
      </c>
      <c r="F957" s="12">
        <v>39363952</v>
      </c>
      <c r="G957" s="12">
        <v>39363952</v>
      </c>
      <c r="H957" s="5">
        <f t="shared" si="23"/>
        <v>1.6287620956305039E-3</v>
      </c>
      <c r="J957" s="13"/>
    </row>
    <row r="958" spans="1:10" x14ac:dyDescent="0.25">
      <c r="A958" s="6" t="s">
        <v>281</v>
      </c>
      <c r="B958" s="6">
        <v>805006906</v>
      </c>
      <c r="C958" s="6" t="s">
        <v>197</v>
      </c>
      <c r="D958" s="12">
        <v>27261000</v>
      </c>
      <c r="E958" s="28">
        <v>45865</v>
      </c>
      <c r="F958" s="12">
        <v>28784889.899999999</v>
      </c>
      <c r="G958" s="12">
        <v>28784889.899999999</v>
      </c>
      <c r="H958" s="5">
        <f t="shared" si="23"/>
        <v>1.191032282429806E-3</v>
      </c>
      <c r="J958" s="13"/>
    </row>
    <row r="959" spans="1:10" x14ac:dyDescent="0.25">
      <c r="A959" s="6" t="s">
        <v>282</v>
      </c>
      <c r="B959" s="6">
        <v>900057931</v>
      </c>
      <c r="C959" s="6" t="s">
        <v>197</v>
      </c>
      <c r="D959" s="12">
        <v>313450.09999999998</v>
      </c>
      <c r="E959" s="28">
        <v>45723</v>
      </c>
      <c r="F959" s="12">
        <v>335767.74711999996</v>
      </c>
      <c r="G959" s="12">
        <v>335767.74711999996</v>
      </c>
      <c r="H959" s="5">
        <f t="shared" si="23"/>
        <v>1.3893060824896449E-5</v>
      </c>
      <c r="J959" s="13"/>
    </row>
    <row r="960" spans="1:10" x14ac:dyDescent="0.25">
      <c r="A960" s="6" t="s">
        <v>282</v>
      </c>
      <c r="B960" s="6">
        <v>900057931</v>
      </c>
      <c r="C960" s="6" t="s">
        <v>197</v>
      </c>
      <c r="D960" s="12">
        <v>343353.24</v>
      </c>
      <c r="E960" s="28">
        <v>45814</v>
      </c>
      <c r="F960" s="12">
        <v>362890.03935599996</v>
      </c>
      <c r="G960" s="12">
        <v>362890.03935599996</v>
      </c>
      <c r="H960" s="5">
        <f t="shared" si="23"/>
        <v>1.5015299809961016E-5</v>
      </c>
      <c r="J960" s="13"/>
    </row>
    <row r="961" spans="1:10" x14ac:dyDescent="0.25">
      <c r="A961" s="6" t="s">
        <v>282</v>
      </c>
      <c r="B961" s="6">
        <v>900057931</v>
      </c>
      <c r="C961" s="6" t="s">
        <v>197</v>
      </c>
      <c r="D961" s="12">
        <v>343353.24</v>
      </c>
      <c r="E961" s="28">
        <v>45904</v>
      </c>
      <c r="F961" s="12">
        <v>360932.925888</v>
      </c>
      <c r="G961" s="12">
        <v>360932.925888</v>
      </c>
      <c r="H961" s="5">
        <f t="shared" si="23"/>
        <v>1.4934320333268068E-5</v>
      </c>
      <c r="J961" s="13"/>
    </row>
    <row r="962" spans="1:10" x14ac:dyDescent="0.25">
      <c r="A962" s="6" t="s">
        <v>282</v>
      </c>
      <c r="B962" s="6">
        <v>900057931</v>
      </c>
      <c r="C962" s="6" t="s">
        <v>197</v>
      </c>
      <c r="D962" s="12">
        <v>343353.24</v>
      </c>
      <c r="E962" s="28">
        <v>46003</v>
      </c>
      <c r="F962" s="12">
        <v>343353.24</v>
      </c>
      <c r="G962" s="12">
        <v>343353.24</v>
      </c>
      <c r="H962" s="5">
        <f t="shared" si="23"/>
        <v>1.4206925735605088E-5</v>
      </c>
      <c r="J962" s="13"/>
    </row>
    <row r="963" spans="1:10" x14ac:dyDescent="0.25">
      <c r="A963" s="6" t="s">
        <v>283</v>
      </c>
      <c r="B963" s="6">
        <v>901438554</v>
      </c>
      <c r="C963" s="6" t="s">
        <v>197</v>
      </c>
      <c r="D963" s="12">
        <v>2821000</v>
      </c>
      <c r="E963" s="28">
        <v>45647</v>
      </c>
      <c r="F963" s="12">
        <v>3092380.2</v>
      </c>
      <c r="G963" s="12">
        <v>3092380.2</v>
      </c>
      <c r="H963" s="5">
        <f t="shared" si="23"/>
        <v>1.279534040443469E-4</v>
      </c>
      <c r="J963" s="13"/>
    </row>
    <row r="964" spans="1:10" x14ac:dyDescent="0.25">
      <c r="A964" s="6" t="s">
        <v>283</v>
      </c>
      <c r="B964" s="6">
        <v>901438554</v>
      </c>
      <c r="C964" s="6" t="s">
        <v>197</v>
      </c>
      <c r="D964" s="12">
        <v>10016400</v>
      </c>
      <c r="E964" s="28">
        <v>45655</v>
      </c>
      <c r="F964" s="12">
        <v>10979977.68</v>
      </c>
      <c r="G964" s="12">
        <v>10979977.68</v>
      </c>
      <c r="H964" s="5">
        <f t="shared" si="23"/>
        <v>4.5431849566458565E-4</v>
      </c>
      <c r="J964" s="13"/>
    </row>
    <row r="965" spans="1:10" x14ac:dyDescent="0.25">
      <c r="A965" s="6" t="s">
        <v>283</v>
      </c>
      <c r="B965" s="6">
        <v>901438554</v>
      </c>
      <c r="C965" s="6" t="s">
        <v>197</v>
      </c>
      <c r="D965" s="12">
        <v>8019000</v>
      </c>
      <c r="E965" s="28">
        <v>45655</v>
      </c>
      <c r="F965" s="12">
        <v>8790427.8000000007</v>
      </c>
      <c r="G965" s="12">
        <v>8790427.8000000007</v>
      </c>
      <c r="H965" s="5">
        <f t="shared" si="23"/>
        <v>3.63721498416029E-4</v>
      </c>
      <c r="J965" s="13"/>
    </row>
    <row r="966" spans="1:10" x14ac:dyDescent="0.25">
      <c r="A966" s="6" t="s">
        <v>283</v>
      </c>
      <c r="B966" s="6">
        <v>901438554</v>
      </c>
      <c r="C966" s="6" t="s">
        <v>197</v>
      </c>
      <c r="D966" s="12">
        <v>792000</v>
      </c>
      <c r="E966" s="28">
        <v>45659</v>
      </c>
      <c r="F966" s="12">
        <v>864547.2</v>
      </c>
      <c r="G966" s="12">
        <v>864547.2</v>
      </c>
      <c r="H966" s="5">
        <f t="shared" si="23"/>
        <v>3.5772366281807384E-5</v>
      </c>
      <c r="J966" s="13"/>
    </row>
    <row r="967" spans="1:10" x14ac:dyDescent="0.25">
      <c r="A967" s="6" t="s">
        <v>283</v>
      </c>
      <c r="B967" s="6">
        <v>901438554</v>
      </c>
      <c r="C967" s="6" t="s">
        <v>197</v>
      </c>
      <c r="D967" s="12">
        <v>1188000</v>
      </c>
      <c r="E967" s="28">
        <v>45673</v>
      </c>
      <c r="F967" s="12">
        <v>1296820.8</v>
      </c>
      <c r="G967" s="12">
        <v>1296820.8</v>
      </c>
      <c r="H967" s="5">
        <f t="shared" si="23"/>
        <v>5.3658549422711083E-5</v>
      </c>
      <c r="J967" s="13"/>
    </row>
    <row r="968" spans="1:10" x14ac:dyDescent="0.25">
      <c r="A968" s="6" t="s">
        <v>283</v>
      </c>
      <c r="B968" s="6">
        <v>901438554</v>
      </c>
      <c r="C968" s="6" t="s">
        <v>197</v>
      </c>
      <c r="D968" s="12">
        <v>1372000</v>
      </c>
      <c r="E968" s="28">
        <v>45862</v>
      </c>
      <c r="F968" s="12">
        <v>1448694.8</v>
      </c>
      <c r="G968" s="12">
        <v>1448694.8</v>
      </c>
      <c r="H968" s="5">
        <f t="shared" si="23"/>
        <v>5.9942639356358678E-5</v>
      </c>
      <c r="J968" s="13"/>
    </row>
    <row r="969" spans="1:10" x14ac:dyDescent="0.25">
      <c r="A969" s="6" t="s">
        <v>284</v>
      </c>
      <c r="B969" s="6">
        <v>901776136</v>
      </c>
      <c r="C969" s="6" t="s">
        <v>197</v>
      </c>
      <c r="D969" s="12">
        <v>941677.5</v>
      </c>
      <c r="E969" s="28">
        <v>45913</v>
      </c>
      <c r="F969" s="12">
        <v>989891.38800000004</v>
      </c>
      <c r="G969" s="12">
        <v>989891.38800000004</v>
      </c>
      <c r="H969" s="5">
        <f t="shared" si="23"/>
        <v>4.0958732282913774E-5</v>
      </c>
      <c r="J969" s="13"/>
    </row>
    <row r="970" spans="1:10" x14ac:dyDescent="0.25">
      <c r="A970" s="6" t="s">
        <v>284</v>
      </c>
      <c r="B970" s="6">
        <v>901776136</v>
      </c>
      <c r="C970" s="6" t="s">
        <v>197</v>
      </c>
      <c r="D970" s="12">
        <v>1040750</v>
      </c>
      <c r="E970" s="28">
        <v>45924</v>
      </c>
      <c r="F970" s="12">
        <v>1094036.3999999999</v>
      </c>
      <c r="G970" s="12">
        <v>1094036.3999999999</v>
      </c>
      <c r="H970" s="5">
        <f t="shared" si="23"/>
        <v>4.5267940057442708E-5</v>
      </c>
      <c r="J970" s="13"/>
    </row>
    <row r="971" spans="1:10" x14ac:dyDescent="0.25">
      <c r="A971" s="6" t="s">
        <v>284</v>
      </c>
      <c r="B971" s="6">
        <v>901776136</v>
      </c>
      <c r="C971" s="6" t="s">
        <v>197</v>
      </c>
      <c r="D971" s="12">
        <v>656423</v>
      </c>
      <c r="E971" s="28">
        <v>45925</v>
      </c>
      <c r="F971" s="12">
        <v>690031.85759999999</v>
      </c>
      <c r="G971" s="12">
        <v>690031.85759999999</v>
      </c>
      <c r="H971" s="5">
        <f t="shared" si="23"/>
        <v>2.8551445607808521E-5</v>
      </c>
      <c r="J971" s="13"/>
    </row>
    <row r="972" spans="1:10" x14ac:dyDescent="0.25">
      <c r="A972" s="6" t="s">
        <v>284</v>
      </c>
      <c r="B972" s="6">
        <v>901776136</v>
      </c>
      <c r="C972" s="6" t="s">
        <v>197</v>
      </c>
      <c r="D972" s="12">
        <v>1234329.5</v>
      </c>
      <c r="E972" s="28">
        <v>45927</v>
      </c>
      <c r="F972" s="12">
        <v>1297527.1703999999</v>
      </c>
      <c r="G972" s="12">
        <v>1297527.1703999999</v>
      </c>
      <c r="H972" s="5">
        <f t="shared" si="23"/>
        <v>5.3687776908127054E-5</v>
      </c>
      <c r="J972" s="13"/>
    </row>
    <row r="973" spans="1:10" x14ac:dyDescent="0.25">
      <c r="A973" s="6" t="s">
        <v>284</v>
      </c>
      <c r="B973" s="6">
        <v>901776136</v>
      </c>
      <c r="C973" s="6" t="s">
        <v>197</v>
      </c>
      <c r="D973" s="12">
        <v>1042762.5</v>
      </c>
      <c r="E973" s="28">
        <v>45947</v>
      </c>
      <c r="F973" s="12">
        <v>1092815.1000000001</v>
      </c>
      <c r="G973" s="12">
        <v>1092815.1000000001</v>
      </c>
      <c r="H973" s="5">
        <f t="shared" si="23"/>
        <v>4.5217406331880975E-5</v>
      </c>
      <c r="J973" s="13"/>
    </row>
    <row r="974" spans="1:10" x14ac:dyDescent="0.25">
      <c r="A974" s="6" t="s">
        <v>284</v>
      </c>
      <c r="B974" s="6">
        <v>901776136</v>
      </c>
      <c r="C974" s="6" t="s">
        <v>197</v>
      </c>
      <c r="D974" s="12">
        <v>112693</v>
      </c>
      <c r="E974" s="28">
        <v>45948</v>
      </c>
      <c r="F974" s="12">
        <v>118102.264</v>
      </c>
      <c r="G974" s="12">
        <v>118102.264</v>
      </c>
      <c r="H974" s="5">
        <f t="shared" si="23"/>
        <v>4.8867169386688362E-6</v>
      </c>
      <c r="J974" s="13"/>
    </row>
    <row r="975" spans="1:10" x14ac:dyDescent="0.25">
      <c r="A975" s="6" t="s">
        <v>284</v>
      </c>
      <c r="B975" s="6">
        <v>901776136</v>
      </c>
      <c r="C975" s="6" t="s">
        <v>197</v>
      </c>
      <c r="D975" s="12">
        <v>4919355</v>
      </c>
      <c r="E975" s="28">
        <v>45974</v>
      </c>
      <c r="F975" s="12">
        <v>5042338.875</v>
      </c>
      <c r="G975" s="12">
        <v>5042338.875</v>
      </c>
      <c r="H975" s="5">
        <f t="shared" si="23"/>
        <v>2.0863683689392157E-4</v>
      </c>
      <c r="J975" s="13"/>
    </row>
    <row r="976" spans="1:10" x14ac:dyDescent="0.25">
      <c r="A976" s="6" t="s">
        <v>284</v>
      </c>
      <c r="B976" s="6">
        <v>901776136</v>
      </c>
      <c r="C976" s="6" t="s">
        <v>197</v>
      </c>
      <c r="D976" s="12">
        <v>2119162.5</v>
      </c>
      <c r="E976" s="28">
        <v>45984</v>
      </c>
      <c r="F976" s="12">
        <v>2172141.5625</v>
      </c>
      <c r="G976" s="12">
        <v>2172141.5625</v>
      </c>
      <c r="H976" s="5">
        <f t="shared" si="23"/>
        <v>8.9876693360047211E-5</v>
      </c>
      <c r="J976" s="13"/>
    </row>
    <row r="977" spans="1:10" x14ac:dyDescent="0.25">
      <c r="A977" s="6" t="s">
        <v>285</v>
      </c>
      <c r="B977" s="6">
        <v>21675811</v>
      </c>
      <c r="C977" s="6" t="s">
        <v>197</v>
      </c>
      <c r="D977" s="12">
        <v>462656</v>
      </c>
      <c r="E977" s="28">
        <v>45954</v>
      </c>
      <c r="F977" s="12">
        <v>484863.48800000001</v>
      </c>
      <c r="G977" s="12">
        <v>484863.48800000001</v>
      </c>
      <c r="H977" s="5">
        <f t="shared" si="23"/>
        <v>2.0062194741259609E-5</v>
      </c>
      <c r="J977" s="13"/>
    </row>
    <row r="978" spans="1:10" x14ac:dyDescent="0.25">
      <c r="A978" s="6" t="s">
        <v>285</v>
      </c>
      <c r="B978" s="6">
        <v>21675811</v>
      </c>
      <c r="C978" s="6" t="s">
        <v>197</v>
      </c>
      <c r="D978" s="12">
        <v>69020</v>
      </c>
      <c r="E978" s="28">
        <v>45956</v>
      </c>
      <c r="F978" s="12">
        <v>72332.960000000006</v>
      </c>
      <c r="G978" s="12">
        <v>72332.960000000006</v>
      </c>
      <c r="H978" s="5">
        <f t="shared" si="23"/>
        <v>2.992920617136141E-6</v>
      </c>
      <c r="J978" s="13"/>
    </row>
    <row r="979" spans="1:10" x14ac:dyDescent="0.25">
      <c r="A979" s="6" t="s">
        <v>285</v>
      </c>
      <c r="B979" s="6">
        <v>21675811</v>
      </c>
      <c r="C979" s="6" t="s">
        <v>197</v>
      </c>
      <c r="D979" s="12">
        <v>600060.52</v>
      </c>
      <c r="E979" s="28">
        <v>45956</v>
      </c>
      <c r="F979" s="12">
        <v>628863.42495999997</v>
      </c>
      <c r="G979" s="12">
        <v>628863.42495999997</v>
      </c>
      <c r="H979" s="5">
        <f t="shared" si="23"/>
        <v>2.6020479597760551E-5</v>
      </c>
      <c r="J979" s="13"/>
    </row>
    <row r="980" spans="1:10" x14ac:dyDescent="0.25">
      <c r="A980" s="6" t="s">
        <v>285</v>
      </c>
      <c r="B980" s="6">
        <v>21675811</v>
      </c>
      <c r="C980" s="6" t="s">
        <v>197</v>
      </c>
      <c r="D980" s="12">
        <v>1283830</v>
      </c>
      <c r="E980" s="28">
        <v>45981</v>
      </c>
      <c r="F980" s="12">
        <v>1315925.75</v>
      </c>
      <c r="G980" s="12">
        <v>1315925.75</v>
      </c>
      <c r="H980" s="5">
        <f t="shared" si="23"/>
        <v>5.4449054867868515E-5</v>
      </c>
      <c r="J980" s="13"/>
    </row>
    <row r="981" spans="1:10" x14ac:dyDescent="0.25">
      <c r="A981" s="6" t="s">
        <v>285</v>
      </c>
      <c r="B981" s="6">
        <v>21675811</v>
      </c>
      <c r="C981" s="6" t="s">
        <v>197</v>
      </c>
      <c r="D981" s="12">
        <v>2300989.17</v>
      </c>
      <c r="E981" s="28">
        <v>45983</v>
      </c>
      <c r="F981" s="12">
        <v>2358513.8992499998</v>
      </c>
      <c r="G981" s="12">
        <v>2358513.8992499998</v>
      </c>
      <c r="H981" s="5">
        <f t="shared" si="23"/>
        <v>9.7588220845206314E-5</v>
      </c>
      <c r="J981" s="13"/>
    </row>
    <row r="982" spans="1:10" x14ac:dyDescent="0.25">
      <c r="A982" s="6" t="s">
        <v>285</v>
      </c>
      <c r="B982" s="6">
        <v>21675811</v>
      </c>
      <c r="C982" s="6" t="s">
        <v>197</v>
      </c>
      <c r="D982" s="12">
        <v>135422</v>
      </c>
      <c r="E982" s="28">
        <v>45989</v>
      </c>
      <c r="F982" s="12">
        <v>138807.54999999999</v>
      </c>
      <c r="G982" s="12">
        <v>138807.54999999999</v>
      </c>
      <c r="H982" s="5">
        <f t="shared" si="23"/>
        <v>5.7434394805515447E-6</v>
      </c>
      <c r="J982" s="13"/>
    </row>
    <row r="983" spans="1:10" x14ac:dyDescent="0.25">
      <c r="A983" s="6" t="s">
        <v>285</v>
      </c>
      <c r="B983" s="6">
        <v>21675811</v>
      </c>
      <c r="C983" s="6" t="s">
        <v>197</v>
      </c>
      <c r="D983" s="12">
        <v>1916212.97</v>
      </c>
      <c r="E983" s="28">
        <v>46024</v>
      </c>
      <c r="F983" s="12">
        <v>1916212.97</v>
      </c>
      <c r="G983" s="12">
        <v>1916212.97</v>
      </c>
      <c r="H983" s="5">
        <f t="shared" si="23"/>
        <v>7.9287136939186188E-5</v>
      </c>
      <c r="J983" s="13"/>
    </row>
    <row r="984" spans="1:10" x14ac:dyDescent="0.25">
      <c r="A984" s="6" t="s">
        <v>285</v>
      </c>
      <c r="B984" s="6">
        <v>21675811</v>
      </c>
      <c r="C984" s="6" t="s">
        <v>197</v>
      </c>
      <c r="D984" s="12">
        <v>569518.4</v>
      </c>
      <c r="E984" s="28">
        <v>46024</v>
      </c>
      <c r="F984" s="12">
        <v>569518.4</v>
      </c>
      <c r="G984" s="12">
        <v>569518.4</v>
      </c>
      <c r="H984" s="5">
        <f t="shared" si="23"/>
        <v>2.3564960720512299E-5</v>
      </c>
      <c r="J984" s="13"/>
    </row>
    <row r="985" spans="1:10" x14ac:dyDescent="0.25">
      <c r="A985" s="6" t="s">
        <v>285</v>
      </c>
      <c r="B985" s="6">
        <v>21675811</v>
      </c>
      <c r="C985" s="6" t="s">
        <v>197</v>
      </c>
      <c r="D985" s="12">
        <v>321300</v>
      </c>
      <c r="E985" s="28">
        <v>46025</v>
      </c>
      <c r="F985" s="12">
        <v>321300</v>
      </c>
      <c r="G985" s="12">
        <v>321300</v>
      </c>
      <c r="H985" s="5">
        <f t="shared" si="23"/>
        <v>1.3294428906073276E-5</v>
      </c>
      <c r="J985" s="13"/>
    </row>
    <row r="986" spans="1:10" x14ac:dyDescent="0.25">
      <c r="A986" s="6" t="s">
        <v>286</v>
      </c>
      <c r="B986" s="6">
        <v>900168181</v>
      </c>
      <c r="C986" s="6" t="s">
        <v>197</v>
      </c>
      <c r="D986" s="12">
        <v>155600</v>
      </c>
      <c r="E986" s="28">
        <v>45819</v>
      </c>
      <c r="F986" s="12">
        <v>164453.64000000001</v>
      </c>
      <c r="G986" s="12">
        <v>164453.64000000001</v>
      </c>
      <c r="H986" s="5">
        <f t="shared" si="23"/>
        <v>6.8045976511825967E-6</v>
      </c>
      <c r="J986" s="13"/>
    </row>
    <row r="987" spans="1:10" x14ac:dyDescent="0.25">
      <c r="A987" s="6" t="s">
        <v>286</v>
      </c>
      <c r="B987" s="6">
        <v>900168181</v>
      </c>
      <c r="C987" s="6" t="s">
        <v>197</v>
      </c>
      <c r="D987" s="12">
        <v>1910000</v>
      </c>
      <c r="E987" s="28">
        <v>45822</v>
      </c>
      <c r="F987" s="12">
        <v>2018679</v>
      </c>
      <c r="G987" s="12">
        <v>2018679</v>
      </c>
      <c r="H987" s="5">
        <f t="shared" si="23"/>
        <v>8.3526873481740103E-5</v>
      </c>
      <c r="J987" s="13"/>
    </row>
    <row r="988" spans="1:10" x14ac:dyDescent="0.25">
      <c r="A988" s="6" t="s">
        <v>286</v>
      </c>
      <c r="B988" s="6">
        <v>900168181</v>
      </c>
      <c r="C988" s="6" t="s">
        <v>197</v>
      </c>
      <c r="D988" s="12">
        <v>2000000</v>
      </c>
      <c r="E988" s="28">
        <v>45826</v>
      </c>
      <c r="F988" s="12">
        <v>2113800</v>
      </c>
      <c r="G988" s="12">
        <v>2113800</v>
      </c>
      <c r="H988" s="5">
        <f t="shared" si="23"/>
        <v>8.7462694745277594E-5</v>
      </c>
      <c r="J988" s="13"/>
    </row>
    <row r="989" spans="1:10" x14ac:dyDescent="0.25">
      <c r="A989" s="6" t="s">
        <v>286</v>
      </c>
      <c r="B989" s="6">
        <v>900168181</v>
      </c>
      <c r="C989" s="6" t="s">
        <v>197</v>
      </c>
      <c r="D989" s="12">
        <v>1600000</v>
      </c>
      <c r="E989" s="28">
        <v>45826</v>
      </c>
      <c r="F989" s="12">
        <v>1691040</v>
      </c>
      <c r="G989" s="12">
        <v>1691040</v>
      </c>
      <c r="H989" s="5">
        <f t="shared" si="23"/>
        <v>6.997015579622207E-5</v>
      </c>
      <c r="J989" s="13"/>
    </row>
    <row r="990" spans="1:10" x14ac:dyDescent="0.25">
      <c r="A990" s="6" t="s">
        <v>286</v>
      </c>
      <c r="B990" s="6">
        <v>900168181</v>
      </c>
      <c r="C990" s="6" t="s">
        <v>197</v>
      </c>
      <c r="D990" s="12">
        <v>2000000</v>
      </c>
      <c r="E990" s="28">
        <v>45826</v>
      </c>
      <c r="F990" s="12">
        <v>2113800</v>
      </c>
      <c r="G990" s="12">
        <v>2113800</v>
      </c>
      <c r="H990" s="5">
        <f t="shared" si="23"/>
        <v>8.7462694745277594E-5</v>
      </c>
      <c r="J990" s="13"/>
    </row>
    <row r="991" spans="1:10" x14ac:dyDescent="0.25">
      <c r="A991" s="6" t="s">
        <v>286</v>
      </c>
      <c r="B991" s="6">
        <v>900168181</v>
      </c>
      <c r="C991" s="6" t="s">
        <v>197</v>
      </c>
      <c r="D991" s="12">
        <v>1938000</v>
      </c>
      <c r="E991" s="28">
        <v>45828</v>
      </c>
      <c r="F991" s="12">
        <v>2048272.2</v>
      </c>
      <c r="G991" s="12">
        <v>2048272.2</v>
      </c>
      <c r="H991" s="5">
        <f t="shared" si="23"/>
        <v>8.4751351208173982E-5</v>
      </c>
      <c r="J991" s="13"/>
    </row>
    <row r="992" spans="1:10" x14ac:dyDescent="0.25">
      <c r="A992" s="6" t="s">
        <v>286</v>
      </c>
      <c r="B992" s="6">
        <v>900168181</v>
      </c>
      <c r="C992" s="6" t="s">
        <v>197</v>
      </c>
      <c r="D992" s="12">
        <v>2550000</v>
      </c>
      <c r="E992" s="28">
        <v>45833</v>
      </c>
      <c r="F992" s="12">
        <v>2695095</v>
      </c>
      <c r="G992" s="12">
        <v>2695095</v>
      </c>
      <c r="H992" s="5">
        <f t="shared" si="23"/>
        <v>1.1151493580022892E-4</v>
      </c>
      <c r="J992" s="13"/>
    </row>
    <row r="993" spans="1:10" x14ac:dyDescent="0.25">
      <c r="A993" s="6" t="s">
        <v>286</v>
      </c>
      <c r="B993" s="6">
        <v>900168181</v>
      </c>
      <c r="C993" s="6" t="s">
        <v>197</v>
      </c>
      <c r="D993" s="12">
        <v>850000</v>
      </c>
      <c r="E993" s="28">
        <v>45833</v>
      </c>
      <c r="F993" s="12">
        <v>898365</v>
      </c>
      <c r="G993" s="12">
        <v>898365</v>
      </c>
      <c r="H993" s="5">
        <f t="shared" si="23"/>
        <v>3.7171645266742972E-5</v>
      </c>
      <c r="J993" s="13"/>
    </row>
    <row r="994" spans="1:10" x14ac:dyDescent="0.25">
      <c r="A994" s="6" t="s">
        <v>286</v>
      </c>
      <c r="B994" s="6">
        <v>900168181</v>
      </c>
      <c r="C994" s="6" t="s">
        <v>197</v>
      </c>
      <c r="D994" s="12">
        <v>1100000</v>
      </c>
      <c r="E994" s="28">
        <v>45833</v>
      </c>
      <c r="F994" s="12">
        <v>1162590</v>
      </c>
      <c r="G994" s="12">
        <v>1162590</v>
      </c>
      <c r="H994" s="5">
        <f t="shared" si="23"/>
        <v>4.8104482109902671E-5</v>
      </c>
      <c r="J994" s="13"/>
    </row>
    <row r="995" spans="1:10" x14ac:dyDescent="0.25">
      <c r="A995" s="6" t="s">
        <v>286</v>
      </c>
      <c r="B995" s="6">
        <v>900168181</v>
      </c>
      <c r="C995" s="6" t="s">
        <v>197</v>
      </c>
      <c r="D995" s="12">
        <v>2000000</v>
      </c>
      <c r="E995" s="28">
        <v>45833</v>
      </c>
      <c r="F995" s="12">
        <v>2113800</v>
      </c>
      <c r="G995" s="12">
        <v>2113800</v>
      </c>
      <c r="H995" s="5">
        <f t="shared" si="23"/>
        <v>8.7462694745277594E-5</v>
      </c>
      <c r="J995" s="13"/>
    </row>
    <row r="996" spans="1:10" x14ac:dyDescent="0.25">
      <c r="A996" s="6" t="s">
        <v>286</v>
      </c>
      <c r="B996" s="6">
        <v>900168181</v>
      </c>
      <c r="C996" s="6" t="s">
        <v>197</v>
      </c>
      <c r="D996" s="12">
        <v>1000000</v>
      </c>
      <c r="E996" s="28">
        <v>45835</v>
      </c>
      <c r="F996" s="12">
        <v>1056900</v>
      </c>
      <c r="G996" s="12">
        <v>1056900</v>
      </c>
      <c r="H996" s="5">
        <f t="shared" si="23"/>
        <v>4.3731347372638797E-5</v>
      </c>
      <c r="J996" s="13"/>
    </row>
    <row r="997" spans="1:10" x14ac:dyDescent="0.25">
      <c r="A997" s="6" t="s">
        <v>286</v>
      </c>
      <c r="B997" s="6">
        <v>900168181</v>
      </c>
      <c r="C997" s="6" t="s">
        <v>197</v>
      </c>
      <c r="D997" s="12">
        <v>450000</v>
      </c>
      <c r="E997" s="28">
        <v>45841</v>
      </c>
      <c r="F997" s="12">
        <v>475155</v>
      </c>
      <c r="G997" s="12">
        <v>475155</v>
      </c>
      <c r="H997" s="5">
        <f t="shared" si="23"/>
        <v>1.9660486669359622E-5</v>
      </c>
      <c r="J997" s="13"/>
    </row>
    <row r="998" spans="1:10" x14ac:dyDescent="0.25">
      <c r="A998" s="6" t="s">
        <v>286</v>
      </c>
      <c r="B998" s="6">
        <v>900168181</v>
      </c>
      <c r="C998" s="6" t="s">
        <v>197</v>
      </c>
      <c r="D998" s="12">
        <v>1300000</v>
      </c>
      <c r="E998" s="28">
        <v>45841</v>
      </c>
      <c r="F998" s="12">
        <v>1372670</v>
      </c>
      <c r="G998" s="12">
        <v>1372670</v>
      </c>
      <c r="H998" s="5">
        <f t="shared" si="23"/>
        <v>5.6796961489261137E-5</v>
      </c>
      <c r="J998" s="13"/>
    </row>
    <row r="999" spans="1:10" x14ac:dyDescent="0.25">
      <c r="A999" s="6" t="s">
        <v>286</v>
      </c>
      <c r="B999" s="6">
        <v>900168181</v>
      </c>
      <c r="C999" s="6" t="s">
        <v>197</v>
      </c>
      <c r="D999" s="12">
        <v>2500000</v>
      </c>
      <c r="E999" s="28">
        <v>45841</v>
      </c>
      <c r="F999" s="12">
        <v>2639750</v>
      </c>
      <c r="G999" s="12">
        <v>2639750</v>
      </c>
      <c r="H999" s="5">
        <f t="shared" si="23"/>
        <v>1.092249259408868E-4</v>
      </c>
      <c r="J999" s="13"/>
    </row>
    <row r="1000" spans="1:10" x14ac:dyDescent="0.25">
      <c r="A1000" s="6" t="s">
        <v>286</v>
      </c>
      <c r="B1000" s="6">
        <v>900168181</v>
      </c>
      <c r="C1000" s="6" t="s">
        <v>197</v>
      </c>
      <c r="D1000" s="12">
        <v>1600000</v>
      </c>
      <c r="E1000" s="28">
        <v>45841</v>
      </c>
      <c r="F1000" s="12">
        <v>1689440</v>
      </c>
      <c r="G1000" s="12">
        <v>1689440</v>
      </c>
      <c r="H1000" s="5">
        <f t="shared" si="23"/>
        <v>6.9903952602167556E-5</v>
      </c>
      <c r="J1000" s="13"/>
    </row>
    <row r="1001" spans="1:10" x14ac:dyDescent="0.25">
      <c r="A1001" s="6" t="s">
        <v>286</v>
      </c>
      <c r="B1001" s="6">
        <v>900168181</v>
      </c>
      <c r="C1001" s="6" t="s">
        <v>197</v>
      </c>
      <c r="D1001" s="12">
        <v>670000</v>
      </c>
      <c r="E1001" s="28">
        <v>45841</v>
      </c>
      <c r="F1001" s="12">
        <v>707453</v>
      </c>
      <c r="G1001" s="12">
        <v>707453</v>
      </c>
      <c r="H1001" s="5">
        <f t="shared" si="23"/>
        <v>2.9272280152157661E-5</v>
      </c>
      <c r="J1001" s="13"/>
    </row>
    <row r="1002" spans="1:10" x14ac:dyDescent="0.25">
      <c r="A1002" s="6" t="s">
        <v>286</v>
      </c>
      <c r="B1002" s="6">
        <v>900168181</v>
      </c>
      <c r="C1002" s="6" t="s">
        <v>197</v>
      </c>
      <c r="D1002" s="12">
        <v>2200000</v>
      </c>
      <c r="E1002" s="28">
        <v>45841</v>
      </c>
      <c r="F1002" s="12">
        <v>2322980</v>
      </c>
      <c r="G1002" s="12">
        <v>2322980</v>
      </c>
      <c r="H1002" s="5">
        <f t="shared" si="23"/>
        <v>9.6117934827980381E-5</v>
      </c>
      <c r="J1002" s="13"/>
    </row>
    <row r="1003" spans="1:10" x14ac:dyDescent="0.25">
      <c r="A1003" s="6" t="s">
        <v>286</v>
      </c>
      <c r="B1003" s="6">
        <v>900168181</v>
      </c>
      <c r="C1003" s="6" t="s">
        <v>197</v>
      </c>
      <c r="D1003" s="12">
        <v>2900000</v>
      </c>
      <c r="E1003" s="28">
        <v>45841</v>
      </c>
      <c r="F1003" s="12">
        <v>3062110</v>
      </c>
      <c r="G1003" s="12">
        <v>3062110</v>
      </c>
      <c r="H1003" s="5">
        <f t="shared" si="23"/>
        <v>1.2670091409142868E-4</v>
      </c>
      <c r="J1003" s="13"/>
    </row>
    <row r="1004" spans="1:10" x14ac:dyDescent="0.25">
      <c r="A1004" s="6" t="s">
        <v>286</v>
      </c>
      <c r="B1004" s="6">
        <v>900168181</v>
      </c>
      <c r="C1004" s="6" t="s">
        <v>197</v>
      </c>
      <c r="D1004" s="12">
        <v>1800000</v>
      </c>
      <c r="E1004" s="28">
        <v>45841</v>
      </c>
      <c r="F1004" s="12">
        <v>1900620</v>
      </c>
      <c r="G1004" s="12">
        <v>1900620</v>
      </c>
      <c r="H1004" s="5">
        <f t="shared" si="23"/>
        <v>7.8641946677438488E-5</v>
      </c>
      <c r="J1004" s="13"/>
    </row>
    <row r="1005" spans="1:10" x14ac:dyDescent="0.25">
      <c r="A1005" s="6" t="s">
        <v>286</v>
      </c>
      <c r="B1005" s="6">
        <v>900168181</v>
      </c>
      <c r="C1005" s="6" t="s">
        <v>197</v>
      </c>
      <c r="D1005" s="12">
        <v>1957000</v>
      </c>
      <c r="E1005" s="28">
        <v>45842</v>
      </c>
      <c r="F1005" s="12">
        <v>2066396.3</v>
      </c>
      <c r="G1005" s="12">
        <v>2066396.3</v>
      </c>
      <c r="H1005" s="5">
        <f t="shared" si="23"/>
        <v>8.5501272026526189E-5</v>
      </c>
      <c r="J1005" s="13"/>
    </row>
    <row r="1006" spans="1:10" x14ac:dyDescent="0.25">
      <c r="A1006" s="6" t="s">
        <v>286</v>
      </c>
      <c r="B1006" s="6">
        <v>900168181</v>
      </c>
      <c r="C1006" s="6" t="s">
        <v>197</v>
      </c>
      <c r="D1006" s="12">
        <v>2100000</v>
      </c>
      <c r="E1006" s="28">
        <v>45842</v>
      </c>
      <c r="F1006" s="12">
        <v>2217390</v>
      </c>
      <c r="G1006" s="12">
        <v>2217390</v>
      </c>
      <c r="H1006" s="5">
        <f t="shared" si="23"/>
        <v>9.1748937790344908E-5</v>
      </c>
      <c r="J1006" s="13"/>
    </row>
    <row r="1007" spans="1:10" x14ac:dyDescent="0.25">
      <c r="A1007" s="6" t="s">
        <v>286</v>
      </c>
      <c r="B1007" s="6">
        <v>900168181</v>
      </c>
      <c r="C1007" s="6" t="s">
        <v>197</v>
      </c>
      <c r="D1007" s="12">
        <v>200000</v>
      </c>
      <c r="E1007" s="28">
        <v>45842</v>
      </c>
      <c r="F1007" s="12">
        <v>211180</v>
      </c>
      <c r="G1007" s="12">
        <v>211180</v>
      </c>
      <c r="H1007" s="5">
        <f t="shared" si="23"/>
        <v>8.7379940752709445E-6</v>
      </c>
      <c r="J1007" s="13"/>
    </row>
    <row r="1008" spans="1:10" x14ac:dyDescent="0.25">
      <c r="A1008" s="6" t="s">
        <v>286</v>
      </c>
      <c r="B1008" s="6">
        <v>900168181</v>
      </c>
      <c r="C1008" s="6" t="s">
        <v>197</v>
      </c>
      <c r="D1008" s="12">
        <v>450000</v>
      </c>
      <c r="E1008" s="28">
        <v>45842</v>
      </c>
      <c r="F1008" s="12">
        <v>475155</v>
      </c>
      <c r="G1008" s="12">
        <v>475155</v>
      </c>
      <c r="H1008" s="5">
        <f t="shared" si="23"/>
        <v>1.9660486669359622E-5</v>
      </c>
      <c r="J1008" s="13"/>
    </row>
    <row r="1009" spans="1:10" x14ac:dyDescent="0.25">
      <c r="A1009" s="6" t="s">
        <v>286</v>
      </c>
      <c r="B1009" s="6">
        <v>900168181</v>
      </c>
      <c r="C1009" s="6" t="s">
        <v>197</v>
      </c>
      <c r="D1009" s="12">
        <v>1800000</v>
      </c>
      <c r="E1009" s="28">
        <v>45847</v>
      </c>
      <c r="F1009" s="12">
        <v>1900620</v>
      </c>
      <c r="G1009" s="12">
        <v>1900620</v>
      </c>
      <c r="H1009" s="5">
        <f t="shared" si="23"/>
        <v>7.8641946677438488E-5</v>
      </c>
      <c r="J1009" s="13"/>
    </row>
    <row r="1010" spans="1:10" x14ac:dyDescent="0.25">
      <c r="A1010" s="6" t="s">
        <v>286</v>
      </c>
      <c r="B1010" s="6">
        <v>900168181</v>
      </c>
      <c r="C1010" s="6" t="s">
        <v>197</v>
      </c>
      <c r="D1010" s="12">
        <v>550000</v>
      </c>
      <c r="E1010" s="28">
        <v>45847</v>
      </c>
      <c r="F1010" s="12">
        <v>580745</v>
      </c>
      <c r="G1010" s="12">
        <v>580745</v>
      </c>
      <c r="H1010" s="5">
        <f t="shared" si="23"/>
        <v>2.4029483706995095E-5</v>
      </c>
      <c r="J1010" s="13"/>
    </row>
    <row r="1011" spans="1:10" x14ac:dyDescent="0.25">
      <c r="A1011" s="6" t="s">
        <v>286</v>
      </c>
      <c r="B1011" s="6">
        <v>900168181</v>
      </c>
      <c r="C1011" s="6" t="s">
        <v>197</v>
      </c>
      <c r="D1011" s="12">
        <v>2000000</v>
      </c>
      <c r="E1011" s="28">
        <v>45847</v>
      </c>
      <c r="F1011" s="12">
        <v>2111800</v>
      </c>
      <c r="G1011" s="12">
        <v>2111800</v>
      </c>
      <c r="H1011" s="5">
        <f t="shared" si="23"/>
        <v>8.7379940752709435E-5</v>
      </c>
      <c r="J1011" s="13"/>
    </row>
    <row r="1012" spans="1:10" x14ac:dyDescent="0.25">
      <c r="A1012" s="6" t="s">
        <v>286</v>
      </c>
      <c r="B1012" s="6">
        <v>900168181</v>
      </c>
      <c r="C1012" s="6" t="s">
        <v>197</v>
      </c>
      <c r="D1012" s="12">
        <v>3937200</v>
      </c>
      <c r="E1012" s="28">
        <v>45847</v>
      </c>
      <c r="F1012" s="12">
        <v>4157289.48</v>
      </c>
      <c r="G1012" s="12">
        <v>4157289.48</v>
      </c>
      <c r="H1012" s="5">
        <f t="shared" si="23"/>
        <v>1.720161513657838E-4</v>
      </c>
      <c r="J1012" s="13"/>
    </row>
    <row r="1013" spans="1:10" x14ac:dyDescent="0.25">
      <c r="A1013" s="6" t="s">
        <v>286</v>
      </c>
      <c r="B1013" s="6">
        <v>900168181</v>
      </c>
      <c r="C1013" s="6" t="s">
        <v>197</v>
      </c>
      <c r="D1013" s="12">
        <v>1550000</v>
      </c>
      <c r="E1013" s="28">
        <v>45847</v>
      </c>
      <c r="F1013" s="12">
        <v>1636645</v>
      </c>
      <c r="G1013" s="12">
        <v>1636645</v>
      </c>
      <c r="H1013" s="5">
        <f t="shared" si="23"/>
        <v>6.7719454083349813E-5</v>
      </c>
      <c r="J1013" s="13"/>
    </row>
    <row r="1014" spans="1:10" x14ac:dyDescent="0.25">
      <c r="A1014" s="6" t="s">
        <v>286</v>
      </c>
      <c r="B1014" s="6">
        <v>900168181</v>
      </c>
      <c r="C1014" s="6" t="s">
        <v>197</v>
      </c>
      <c r="D1014" s="12">
        <v>2190000</v>
      </c>
      <c r="E1014" s="28">
        <v>45854</v>
      </c>
      <c r="F1014" s="12">
        <v>2312421</v>
      </c>
      <c r="G1014" s="12">
        <v>2312421</v>
      </c>
      <c r="H1014" s="5">
        <f t="shared" si="23"/>
        <v>9.5681035124216829E-5</v>
      </c>
      <c r="J1014" s="13"/>
    </row>
    <row r="1015" spans="1:10" x14ac:dyDescent="0.25">
      <c r="A1015" s="6" t="s">
        <v>286</v>
      </c>
      <c r="B1015" s="6">
        <v>900168181</v>
      </c>
      <c r="C1015" s="6" t="s">
        <v>197</v>
      </c>
      <c r="D1015" s="12">
        <v>1800000</v>
      </c>
      <c r="E1015" s="28">
        <v>45862</v>
      </c>
      <c r="F1015" s="12">
        <v>1900620</v>
      </c>
      <c r="G1015" s="12">
        <v>1900620</v>
      </c>
      <c r="H1015" s="5">
        <f t="shared" si="23"/>
        <v>7.8641946677438488E-5</v>
      </c>
      <c r="J1015" s="13"/>
    </row>
    <row r="1016" spans="1:10" x14ac:dyDescent="0.25">
      <c r="A1016" s="6" t="s">
        <v>286</v>
      </c>
      <c r="B1016" s="6">
        <v>900168181</v>
      </c>
      <c r="C1016" s="6" t="s">
        <v>197</v>
      </c>
      <c r="D1016" s="12">
        <v>1910000</v>
      </c>
      <c r="E1016" s="28">
        <v>45856</v>
      </c>
      <c r="F1016" s="12">
        <v>2016769</v>
      </c>
      <c r="G1016" s="12">
        <v>2016769</v>
      </c>
      <c r="H1016" s="5">
        <f t="shared" si="23"/>
        <v>8.3447843418837513E-5</v>
      </c>
      <c r="J1016" s="13"/>
    </row>
    <row r="1017" spans="1:10" x14ac:dyDescent="0.25">
      <c r="A1017" s="6" t="s">
        <v>286</v>
      </c>
      <c r="B1017" s="6">
        <v>900168181</v>
      </c>
      <c r="C1017" s="6" t="s">
        <v>197</v>
      </c>
      <c r="D1017" s="12">
        <v>1300000</v>
      </c>
      <c r="E1017" s="28">
        <v>45856</v>
      </c>
      <c r="F1017" s="12">
        <v>1372670</v>
      </c>
      <c r="G1017" s="12">
        <v>1372670</v>
      </c>
      <c r="H1017" s="5">
        <f t="shared" si="23"/>
        <v>5.6796961489261137E-5</v>
      </c>
      <c r="J1017" s="13"/>
    </row>
    <row r="1018" spans="1:10" x14ac:dyDescent="0.25">
      <c r="A1018" s="6" t="s">
        <v>286</v>
      </c>
      <c r="B1018" s="6">
        <v>900168181</v>
      </c>
      <c r="C1018" s="6" t="s">
        <v>197</v>
      </c>
      <c r="D1018" s="12">
        <v>2210000</v>
      </c>
      <c r="E1018" s="28">
        <v>45857</v>
      </c>
      <c r="F1018" s="12">
        <v>2333539</v>
      </c>
      <c r="G1018" s="12">
        <v>2333539</v>
      </c>
      <c r="H1018" s="5">
        <f t="shared" si="23"/>
        <v>9.6554834531743932E-5</v>
      </c>
      <c r="J1018" s="13"/>
    </row>
    <row r="1019" spans="1:10" x14ac:dyDescent="0.25">
      <c r="A1019" s="6" t="s">
        <v>286</v>
      </c>
      <c r="B1019" s="6">
        <v>900168181</v>
      </c>
      <c r="C1019" s="6" t="s">
        <v>197</v>
      </c>
      <c r="D1019" s="12">
        <v>2200000</v>
      </c>
      <c r="E1019" s="28">
        <v>45857</v>
      </c>
      <c r="F1019" s="12">
        <v>2322980</v>
      </c>
      <c r="G1019" s="12">
        <v>2322980</v>
      </c>
      <c r="H1019" s="5">
        <f t="shared" ref="H1019:H1082" si="24">+G1019/$G$1187</f>
        <v>9.6117934827980381E-5</v>
      </c>
      <c r="J1019" s="13"/>
    </row>
    <row r="1020" spans="1:10" x14ac:dyDescent="0.25">
      <c r="A1020" s="6" t="s">
        <v>286</v>
      </c>
      <c r="B1020" s="6">
        <v>900168181</v>
      </c>
      <c r="C1020" s="6" t="s">
        <v>197</v>
      </c>
      <c r="D1020" s="12">
        <v>3150000</v>
      </c>
      <c r="E1020" s="28">
        <v>45857</v>
      </c>
      <c r="F1020" s="12">
        <v>3326085</v>
      </c>
      <c r="G1020" s="12">
        <v>3326085</v>
      </c>
      <c r="H1020" s="5">
        <f t="shared" si="24"/>
        <v>1.3762340668551737E-4</v>
      </c>
      <c r="J1020" s="13"/>
    </row>
    <row r="1021" spans="1:10" x14ac:dyDescent="0.25">
      <c r="A1021" s="6" t="s">
        <v>286</v>
      </c>
      <c r="B1021" s="6">
        <v>900168181</v>
      </c>
      <c r="C1021" s="6" t="s">
        <v>197</v>
      </c>
      <c r="D1021" s="12">
        <v>1600000</v>
      </c>
      <c r="E1021" s="28">
        <v>45863</v>
      </c>
      <c r="F1021" s="12">
        <v>1689440</v>
      </c>
      <c r="G1021" s="12">
        <v>1689440</v>
      </c>
      <c r="H1021" s="5">
        <f t="shared" si="24"/>
        <v>6.9903952602167556E-5</v>
      </c>
      <c r="J1021" s="13"/>
    </row>
    <row r="1022" spans="1:10" x14ac:dyDescent="0.25">
      <c r="A1022" s="6" t="s">
        <v>286</v>
      </c>
      <c r="B1022" s="6">
        <v>900168181</v>
      </c>
      <c r="C1022" s="6" t="s">
        <v>197</v>
      </c>
      <c r="D1022" s="12">
        <v>2240000</v>
      </c>
      <c r="E1022" s="28">
        <v>45863</v>
      </c>
      <c r="F1022" s="12">
        <v>2365216</v>
      </c>
      <c r="G1022" s="12">
        <v>2365216</v>
      </c>
      <c r="H1022" s="5">
        <f t="shared" si="24"/>
        <v>9.7865533643034573E-5</v>
      </c>
      <c r="J1022" s="13"/>
    </row>
    <row r="1023" spans="1:10" x14ac:dyDescent="0.25">
      <c r="A1023" s="6" t="s">
        <v>286</v>
      </c>
      <c r="B1023" s="6">
        <v>900168181</v>
      </c>
      <c r="C1023" s="6" t="s">
        <v>197</v>
      </c>
      <c r="D1023" s="12">
        <v>1600000</v>
      </c>
      <c r="E1023" s="28">
        <v>45869</v>
      </c>
      <c r="F1023" s="12">
        <v>1689440</v>
      </c>
      <c r="G1023" s="12">
        <v>1689440</v>
      </c>
      <c r="H1023" s="5">
        <f t="shared" si="24"/>
        <v>6.9903952602167556E-5</v>
      </c>
      <c r="J1023" s="13"/>
    </row>
    <row r="1024" spans="1:10" x14ac:dyDescent="0.25">
      <c r="A1024" s="6" t="s">
        <v>286</v>
      </c>
      <c r="B1024" s="6">
        <v>900168181</v>
      </c>
      <c r="C1024" s="6" t="s">
        <v>197</v>
      </c>
      <c r="D1024" s="12">
        <v>1200000</v>
      </c>
      <c r="E1024" s="28">
        <v>45847</v>
      </c>
      <c r="F1024" s="12">
        <v>1267080</v>
      </c>
      <c r="G1024" s="12">
        <v>1267080</v>
      </c>
      <c r="H1024" s="5">
        <f t="shared" si="24"/>
        <v>5.2427964451625663E-5</v>
      </c>
      <c r="J1024" s="13"/>
    </row>
    <row r="1025" spans="1:10" x14ac:dyDescent="0.25">
      <c r="A1025" s="6" t="s">
        <v>286</v>
      </c>
      <c r="B1025" s="6">
        <v>900168181</v>
      </c>
      <c r="C1025" s="6" t="s">
        <v>197</v>
      </c>
      <c r="D1025" s="12">
        <v>1980000</v>
      </c>
      <c r="E1025" s="28">
        <v>45850</v>
      </c>
      <c r="F1025" s="12">
        <v>2090682</v>
      </c>
      <c r="G1025" s="12">
        <v>2090682</v>
      </c>
      <c r="H1025" s="5">
        <f t="shared" si="24"/>
        <v>8.6506141345182345E-5</v>
      </c>
      <c r="J1025" s="13"/>
    </row>
    <row r="1026" spans="1:10" x14ac:dyDescent="0.25">
      <c r="A1026" s="6" t="s">
        <v>286</v>
      </c>
      <c r="B1026" s="6">
        <v>900168181</v>
      </c>
      <c r="C1026" s="6" t="s">
        <v>197</v>
      </c>
      <c r="D1026" s="12">
        <v>1900000</v>
      </c>
      <c r="E1026" s="28">
        <v>45850</v>
      </c>
      <c r="F1026" s="12">
        <v>2006210</v>
      </c>
      <c r="G1026" s="12">
        <v>2006210</v>
      </c>
      <c r="H1026" s="5">
        <f t="shared" si="24"/>
        <v>8.3010943715073962E-5</v>
      </c>
      <c r="J1026" s="13"/>
    </row>
    <row r="1027" spans="1:10" x14ac:dyDescent="0.25">
      <c r="A1027" s="6" t="s">
        <v>286</v>
      </c>
      <c r="B1027" s="6">
        <v>900168181</v>
      </c>
      <c r="C1027" s="6" t="s">
        <v>197</v>
      </c>
      <c r="D1027" s="12">
        <v>1700000</v>
      </c>
      <c r="E1027" s="28">
        <v>45854</v>
      </c>
      <c r="F1027" s="12">
        <v>1795030</v>
      </c>
      <c r="G1027" s="12">
        <v>1795030</v>
      </c>
      <c r="H1027" s="5">
        <f t="shared" si="24"/>
        <v>7.4272949639803029E-5</v>
      </c>
      <c r="J1027" s="13"/>
    </row>
    <row r="1028" spans="1:10" x14ac:dyDescent="0.25">
      <c r="A1028" s="6" t="s">
        <v>286</v>
      </c>
      <c r="B1028" s="6">
        <v>900168181</v>
      </c>
      <c r="C1028" s="6" t="s">
        <v>197</v>
      </c>
      <c r="D1028" s="12">
        <v>1600000</v>
      </c>
      <c r="E1028" s="28">
        <v>45850</v>
      </c>
      <c r="F1028" s="12">
        <v>1689440</v>
      </c>
      <c r="G1028" s="12">
        <v>1689440</v>
      </c>
      <c r="H1028" s="5">
        <f t="shared" si="24"/>
        <v>6.9903952602167556E-5</v>
      </c>
      <c r="J1028" s="13"/>
    </row>
    <row r="1029" spans="1:10" x14ac:dyDescent="0.25">
      <c r="A1029" s="6" t="s">
        <v>286</v>
      </c>
      <c r="B1029" s="6">
        <v>900168181</v>
      </c>
      <c r="C1029" s="6" t="s">
        <v>197</v>
      </c>
      <c r="D1029" s="12">
        <v>620000</v>
      </c>
      <c r="E1029" s="28">
        <v>45850</v>
      </c>
      <c r="F1029" s="12">
        <v>654658</v>
      </c>
      <c r="G1029" s="12">
        <v>654658</v>
      </c>
      <c r="H1029" s="5">
        <f t="shared" si="24"/>
        <v>2.7087781633339924E-5</v>
      </c>
      <c r="J1029" s="13"/>
    </row>
    <row r="1030" spans="1:10" x14ac:dyDescent="0.25">
      <c r="A1030" s="6" t="s">
        <v>286</v>
      </c>
      <c r="B1030" s="6">
        <v>900168181</v>
      </c>
      <c r="C1030" s="6" t="s">
        <v>197</v>
      </c>
      <c r="D1030" s="12">
        <v>500000</v>
      </c>
      <c r="E1030" s="28">
        <v>45850</v>
      </c>
      <c r="F1030" s="12">
        <v>527950</v>
      </c>
      <c r="G1030" s="12">
        <v>527950</v>
      </c>
      <c r="H1030" s="5">
        <f t="shared" si="24"/>
        <v>2.1844985188177359E-5</v>
      </c>
      <c r="J1030" s="13"/>
    </row>
    <row r="1031" spans="1:10" x14ac:dyDescent="0.25">
      <c r="A1031" s="6" t="s">
        <v>286</v>
      </c>
      <c r="B1031" s="6">
        <v>900168181</v>
      </c>
      <c r="C1031" s="6" t="s">
        <v>197</v>
      </c>
      <c r="D1031" s="12">
        <v>2260000</v>
      </c>
      <c r="E1031" s="28">
        <v>45869</v>
      </c>
      <c r="F1031" s="12">
        <v>2386334</v>
      </c>
      <c r="G1031" s="12">
        <v>2386334</v>
      </c>
      <c r="H1031" s="5">
        <f t="shared" si="24"/>
        <v>9.8739333050561662E-5</v>
      </c>
      <c r="J1031" s="13"/>
    </row>
    <row r="1032" spans="1:10" x14ac:dyDescent="0.25">
      <c r="A1032" s="6" t="s">
        <v>286</v>
      </c>
      <c r="B1032" s="6">
        <v>900168181</v>
      </c>
      <c r="C1032" s="6" t="s">
        <v>197</v>
      </c>
      <c r="D1032" s="12">
        <v>2000000</v>
      </c>
      <c r="E1032" s="28">
        <v>45872</v>
      </c>
      <c r="F1032" s="12">
        <v>2106200</v>
      </c>
      <c r="G1032" s="12">
        <v>2106200</v>
      </c>
      <c r="H1032" s="5">
        <f t="shared" si="24"/>
        <v>8.7148229573518615E-5</v>
      </c>
      <c r="J1032" s="13"/>
    </row>
    <row r="1033" spans="1:10" x14ac:dyDescent="0.25">
      <c r="A1033" s="6" t="s">
        <v>286</v>
      </c>
      <c r="B1033" s="6">
        <v>900168181</v>
      </c>
      <c r="C1033" s="6" t="s">
        <v>197</v>
      </c>
      <c r="D1033" s="12">
        <v>320000</v>
      </c>
      <c r="E1033" s="28">
        <v>45872</v>
      </c>
      <c r="F1033" s="12">
        <v>336992</v>
      </c>
      <c r="G1033" s="12">
        <v>336992</v>
      </c>
      <c r="H1033" s="5">
        <f t="shared" si="24"/>
        <v>1.3943716731762978E-5</v>
      </c>
      <c r="J1033" s="13"/>
    </row>
    <row r="1034" spans="1:10" x14ac:dyDescent="0.25">
      <c r="A1034" s="6" t="s">
        <v>286</v>
      </c>
      <c r="B1034" s="6">
        <v>900168181</v>
      </c>
      <c r="C1034" s="6" t="s">
        <v>197</v>
      </c>
      <c r="D1034" s="12">
        <v>1700000</v>
      </c>
      <c r="E1034" s="28">
        <v>45872</v>
      </c>
      <c r="F1034" s="12">
        <v>1790270</v>
      </c>
      <c r="G1034" s="12">
        <v>1790270</v>
      </c>
      <c r="H1034" s="5">
        <f t="shared" si="24"/>
        <v>7.4075995137490828E-5</v>
      </c>
      <c r="J1034" s="13"/>
    </row>
    <row r="1035" spans="1:10" x14ac:dyDescent="0.25">
      <c r="A1035" s="6" t="s">
        <v>286</v>
      </c>
      <c r="B1035" s="6">
        <v>900168181</v>
      </c>
      <c r="C1035" s="6" t="s">
        <v>197</v>
      </c>
      <c r="D1035" s="12">
        <v>1600000</v>
      </c>
      <c r="E1035" s="28">
        <v>45883</v>
      </c>
      <c r="F1035" s="12">
        <v>1684960</v>
      </c>
      <c r="G1035" s="12">
        <v>1684960</v>
      </c>
      <c r="H1035" s="5">
        <f t="shared" si="24"/>
        <v>6.9718583658814895E-5</v>
      </c>
      <c r="J1035" s="13"/>
    </row>
    <row r="1036" spans="1:10" x14ac:dyDescent="0.25">
      <c r="A1036" s="6" t="s">
        <v>286</v>
      </c>
      <c r="B1036" s="6">
        <v>900168181</v>
      </c>
      <c r="C1036" s="6" t="s">
        <v>197</v>
      </c>
      <c r="D1036" s="12">
        <v>550000</v>
      </c>
      <c r="E1036" s="28">
        <v>45883</v>
      </c>
      <c r="F1036" s="12">
        <v>579205</v>
      </c>
      <c r="G1036" s="12">
        <v>579205</v>
      </c>
      <c r="H1036" s="5">
        <f t="shared" si="24"/>
        <v>2.3965763132717621E-5</v>
      </c>
      <c r="J1036" s="13"/>
    </row>
    <row r="1037" spans="1:10" x14ac:dyDescent="0.25">
      <c r="A1037" s="6" t="s">
        <v>286</v>
      </c>
      <c r="B1037" s="6">
        <v>900168181</v>
      </c>
      <c r="C1037" s="6" t="s">
        <v>197</v>
      </c>
      <c r="D1037" s="12">
        <v>2650000</v>
      </c>
      <c r="E1037" s="28">
        <v>45883</v>
      </c>
      <c r="F1037" s="12">
        <v>2790715</v>
      </c>
      <c r="G1037" s="12">
        <v>2790715</v>
      </c>
      <c r="H1037" s="5">
        <f t="shared" si="24"/>
        <v>1.1547140418491218E-4</v>
      </c>
      <c r="J1037" s="13"/>
    </row>
    <row r="1038" spans="1:10" x14ac:dyDescent="0.25">
      <c r="A1038" s="6" t="s">
        <v>286</v>
      </c>
      <c r="B1038" s="6">
        <v>900168181</v>
      </c>
      <c r="C1038" s="6" t="s">
        <v>197</v>
      </c>
      <c r="D1038" s="12">
        <v>1000000</v>
      </c>
      <c r="E1038" s="28">
        <v>45883</v>
      </c>
      <c r="F1038" s="12">
        <v>1053100</v>
      </c>
      <c r="G1038" s="12">
        <v>1053100</v>
      </c>
      <c r="H1038" s="5">
        <f t="shared" si="24"/>
        <v>4.3574114786759308E-5</v>
      </c>
      <c r="J1038" s="13"/>
    </row>
    <row r="1039" spans="1:10" x14ac:dyDescent="0.25">
      <c r="A1039" s="6" t="s">
        <v>286</v>
      </c>
      <c r="B1039" s="6">
        <v>900168181</v>
      </c>
      <c r="C1039" s="6" t="s">
        <v>197</v>
      </c>
      <c r="D1039" s="12">
        <v>2500000</v>
      </c>
      <c r="E1039" s="28">
        <v>45883</v>
      </c>
      <c r="F1039" s="12">
        <v>2632750</v>
      </c>
      <c r="G1039" s="12">
        <v>2632750</v>
      </c>
      <c r="H1039" s="5">
        <f t="shared" si="24"/>
        <v>1.0893528696689827E-4</v>
      </c>
      <c r="J1039" s="13"/>
    </row>
    <row r="1040" spans="1:10" x14ac:dyDescent="0.25">
      <c r="A1040" s="6" t="s">
        <v>286</v>
      </c>
      <c r="B1040" s="6">
        <v>900168181</v>
      </c>
      <c r="C1040" s="6" t="s">
        <v>197</v>
      </c>
      <c r="D1040" s="12">
        <v>2500000</v>
      </c>
      <c r="E1040" s="28">
        <v>45883</v>
      </c>
      <c r="F1040" s="12">
        <v>2632750</v>
      </c>
      <c r="G1040" s="12">
        <v>2632750</v>
      </c>
      <c r="H1040" s="5">
        <f t="shared" si="24"/>
        <v>1.0893528696689827E-4</v>
      </c>
      <c r="J1040" s="13"/>
    </row>
    <row r="1041" spans="1:10" x14ac:dyDescent="0.25">
      <c r="A1041" s="6" t="s">
        <v>286</v>
      </c>
      <c r="B1041" s="6">
        <v>900168181</v>
      </c>
      <c r="C1041" s="6" t="s">
        <v>197</v>
      </c>
      <c r="D1041" s="12">
        <v>2010000</v>
      </c>
      <c r="E1041" s="28">
        <v>45872</v>
      </c>
      <c r="F1041" s="12">
        <v>2116731</v>
      </c>
      <c r="G1041" s="12">
        <v>2116731</v>
      </c>
      <c r="H1041" s="5">
        <f t="shared" si="24"/>
        <v>8.7583970721386213E-5</v>
      </c>
      <c r="J1041" s="13"/>
    </row>
    <row r="1042" spans="1:10" x14ac:dyDescent="0.25">
      <c r="A1042" s="6" t="s">
        <v>287</v>
      </c>
      <c r="B1042" s="6">
        <v>900786245</v>
      </c>
      <c r="C1042" s="6" t="s">
        <v>197</v>
      </c>
      <c r="D1042" s="12">
        <v>648956</v>
      </c>
      <c r="E1042" s="28">
        <v>45940</v>
      </c>
      <c r="F1042" s="12">
        <v>680105.88800000004</v>
      </c>
      <c r="G1042" s="12">
        <v>680105.88800000004</v>
      </c>
      <c r="H1042" s="5">
        <f t="shared" si="24"/>
        <v>2.8140738800553482E-5</v>
      </c>
      <c r="J1042" s="13"/>
    </row>
    <row r="1043" spans="1:10" x14ac:dyDescent="0.25">
      <c r="A1043" s="6" t="s">
        <v>288</v>
      </c>
      <c r="B1043" s="6">
        <v>811025401</v>
      </c>
      <c r="C1043" s="6" t="s">
        <v>197</v>
      </c>
      <c r="D1043" s="12">
        <v>-338128.85</v>
      </c>
      <c r="E1043" s="28">
        <v>46024</v>
      </c>
      <c r="F1043" s="12">
        <v>-338128.85</v>
      </c>
      <c r="G1043" s="12">
        <v>-338128.85</v>
      </c>
      <c r="H1043" s="5">
        <f t="shared" si="24"/>
        <v>-1.3990756169988529E-5</v>
      </c>
      <c r="J1043" s="13"/>
    </row>
    <row r="1044" spans="1:10" x14ac:dyDescent="0.25">
      <c r="A1044" s="6" t="s">
        <v>288</v>
      </c>
      <c r="B1044" s="6">
        <v>811025401</v>
      </c>
      <c r="C1044" s="6" t="s">
        <v>197</v>
      </c>
      <c r="D1044" s="12">
        <v>313.79000000000002</v>
      </c>
      <c r="E1044" s="28">
        <v>45847</v>
      </c>
      <c r="F1044" s="12">
        <v>331.33086100000003</v>
      </c>
      <c r="G1044" s="12">
        <v>331.33086100000003</v>
      </c>
      <c r="H1044" s="5">
        <f t="shared" si="24"/>
        <v>1.3709475804396349E-8</v>
      </c>
      <c r="J1044" s="13"/>
    </row>
    <row r="1045" spans="1:10" x14ac:dyDescent="0.25">
      <c r="A1045" s="6" t="s">
        <v>288</v>
      </c>
      <c r="B1045" s="6">
        <v>811025401</v>
      </c>
      <c r="C1045" s="6" t="s">
        <v>197</v>
      </c>
      <c r="D1045" s="12">
        <v>81000</v>
      </c>
      <c r="E1045" s="28">
        <v>46002</v>
      </c>
      <c r="F1045" s="12">
        <v>81000</v>
      </c>
      <c r="G1045" s="12">
        <v>81000</v>
      </c>
      <c r="H1045" s="5">
        <f t="shared" si="24"/>
        <v>3.3515366990100694E-6</v>
      </c>
      <c r="J1045" s="13"/>
    </row>
    <row r="1046" spans="1:10" x14ac:dyDescent="0.25">
      <c r="A1046" s="6" t="s">
        <v>288</v>
      </c>
      <c r="B1046" s="6">
        <v>811025401</v>
      </c>
      <c r="C1046" s="6" t="s">
        <v>197</v>
      </c>
      <c r="D1046" s="12">
        <v>27037068</v>
      </c>
      <c r="E1046" s="28">
        <v>46004</v>
      </c>
      <c r="F1046" s="12">
        <v>27037068</v>
      </c>
      <c r="G1046" s="12">
        <v>27037068</v>
      </c>
      <c r="H1046" s="5">
        <f t="shared" si="24"/>
        <v>1.1187126621682811E-3</v>
      </c>
      <c r="J1046" s="13"/>
    </row>
    <row r="1047" spans="1:10" x14ac:dyDescent="0.25">
      <c r="A1047" s="6" t="s">
        <v>288</v>
      </c>
      <c r="B1047" s="6">
        <v>811025401</v>
      </c>
      <c r="C1047" s="6" t="s">
        <v>197</v>
      </c>
      <c r="D1047" s="12">
        <v>33083910.5</v>
      </c>
      <c r="E1047" s="28">
        <v>46017</v>
      </c>
      <c r="F1047" s="12">
        <v>33083910.5</v>
      </c>
      <c r="G1047" s="12">
        <v>33083910.5</v>
      </c>
      <c r="H1047" s="5">
        <f t="shared" si="24"/>
        <v>1.3689128418211676E-3</v>
      </c>
      <c r="J1047" s="13"/>
    </row>
    <row r="1048" spans="1:10" x14ac:dyDescent="0.25">
      <c r="A1048" s="6" t="s">
        <v>289</v>
      </c>
      <c r="B1048" s="6">
        <v>3556838</v>
      </c>
      <c r="C1048" s="6" t="s">
        <v>197</v>
      </c>
      <c r="D1048" s="12">
        <v>1420000</v>
      </c>
      <c r="E1048" s="28">
        <v>45784</v>
      </c>
      <c r="F1048" s="12">
        <v>1505342</v>
      </c>
      <c r="G1048" s="12">
        <v>1505342</v>
      </c>
      <c r="H1048" s="5">
        <f t="shared" si="24"/>
        <v>6.228653034026192E-5</v>
      </c>
      <c r="J1048" s="13"/>
    </row>
    <row r="1049" spans="1:10" x14ac:dyDescent="0.25">
      <c r="A1049" s="6" t="s">
        <v>289</v>
      </c>
      <c r="B1049" s="6">
        <v>3556838</v>
      </c>
      <c r="C1049" s="6" t="s">
        <v>197</v>
      </c>
      <c r="D1049" s="12">
        <v>1100000</v>
      </c>
      <c r="E1049" s="28">
        <v>45779</v>
      </c>
      <c r="F1049" s="12">
        <v>1166110</v>
      </c>
      <c r="G1049" s="12">
        <v>1166110</v>
      </c>
      <c r="H1049" s="5">
        <f t="shared" si="24"/>
        <v>4.8250129136822614E-5</v>
      </c>
      <c r="J1049" s="13"/>
    </row>
    <row r="1050" spans="1:10" x14ac:dyDescent="0.25">
      <c r="A1050" s="6" t="s">
        <v>290</v>
      </c>
      <c r="B1050" s="6">
        <v>71737060</v>
      </c>
      <c r="C1050" s="6" t="s">
        <v>197</v>
      </c>
      <c r="D1050" s="12">
        <v>2847000</v>
      </c>
      <c r="E1050" s="28">
        <v>45749</v>
      </c>
      <c r="F1050" s="12">
        <v>3034902</v>
      </c>
      <c r="G1050" s="12">
        <v>3034902</v>
      </c>
      <c r="H1050" s="5">
        <f t="shared" si="24"/>
        <v>1.2557512877653157E-4</v>
      </c>
      <c r="J1050" s="13"/>
    </row>
    <row r="1051" spans="1:10" x14ac:dyDescent="0.25">
      <c r="A1051" s="6" t="s">
        <v>290</v>
      </c>
      <c r="B1051" s="6">
        <v>71737060</v>
      </c>
      <c r="C1051" s="6" t="s">
        <v>197</v>
      </c>
      <c r="D1051" s="12">
        <v>2533830</v>
      </c>
      <c r="E1051" s="28">
        <v>45931</v>
      </c>
      <c r="F1051" s="12">
        <v>2655453.84</v>
      </c>
      <c r="G1051" s="12">
        <v>2655453.84</v>
      </c>
      <c r="H1051" s="5">
        <f t="shared" si="24"/>
        <v>1.098747036702125E-4</v>
      </c>
      <c r="J1051" s="13"/>
    </row>
    <row r="1052" spans="1:10" x14ac:dyDescent="0.25">
      <c r="A1052" s="6" t="s">
        <v>291</v>
      </c>
      <c r="B1052" s="6">
        <v>1017274575</v>
      </c>
      <c r="C1052" s="6" t="s">
        <v>197</v>
      </c>
      <c r="D1052" s="12">
        <v>1400000</v>
      </c>
      <c r="E1052" s="28">
        <v>45784</v>
      </c>
      <c r="F1052" s="12">
        <v>1484140</v>
      </c>
      <c r="G1052" s="12">
        <v>1484140</v>
      </c>
      <c r="H1052" s="5">
        <f t="shared" si="24"/>
        <v>6.1409255265046969E-5</v>
      </c>
      <c r="J1052" s="13"/>
    </row>
    <row r="1053" spans="1:10" x14ac:dyDescent="0.25">
      <c r="A1053" s="6" t="s">
        <v>291</v>
      </c>
      <c r="B1053" s="6">
        <v>1017274575</v>
      </c>
      <c r="C1053" s="6" t="s">
        <v>197</v>
      </c>
      <c r="D1053" s="12">
        <v>1400000</v>
      </c>
      <c r="E1053" s="28">
        <v>45800</v>
      </c>
      <c r="F1053" s="12">
        <v>1484140</v>
      </c>
      <c r="G1053" s="12">
        <v>1484140</v>
      </c>
      <c r="H1053" s="5">
        <f t="shared" si="24"/>
        <v>6.1409255265046969E-5</v>
      </c>
      <c r="J1053" s="13"/>
    </row>
    <row r="1054" spans="1:10" x14ac:dyDescent="0.25">
      <c r="A1054" s="6" t="s">
        <v>292</v>
      </c>
      <c r="B1054" s="6">
        <v>891303786</v>
      </c>
      <c r="C1054" s="6" t="s">
        <v>197</v>
      </c>
      <c r="D1054" s="12">
        <v>502571</v>
      </c>
      <c r="E1054" s="28">
        <v>45690</v>
      </c>
      <c r="F1054" s="12">
        <v>544083.36459999997</v>
      </c>
      <c r="G1054" s="12">
        <v>544083.36459999997</v>
      </c>
      <c r="H1054" s="5">
        <f t="shared" si="24"/>
        <v>2.2512535355281184E-5</v>
      </c>
      <c r="J1054" s="13"/>
    </row>
    <row r="1055" spans="1:10" x14ac:dyDescent="0.25">
      <c r="A1055" s="6" t="s">
        <v>292</v>
      </c>
      <c r="B1055" s="6">
        <v>891303786</v>
      </c>
      <c r="C1055" s="6" t="s">
        <v>197</v>
      </c>
      <c r="D1055" s="12">
        <v>312193.03000000003</v>
      </c>
      <c r="E1055" s="28">
        <v>45691</v>
      </c>
      <c r="F1055" s="12">
        <v>337980.17427800002</v>
      </c>
      <c r="G1055" s="12">
        <v>337980.17427800002</v>
      </c>
      <c r="H1055" s="5">
        <f t="shared" si="24"/>
        <v>1.3984604415191804E-5</v>
      </c>
      <c r="J1055" s="13"/>
    </row>
    <row r="1056" spans="1:10" x14ac:dyDescent="0.25">
      <c r="A1056" s="6" t="s">
        <v>292</v>
      </c>
      <c r="B1056" s="6">
        <v>891303786</v>
      </c>
      <c r="C1056" s="6" t="s">
        <v>197</v>
      </c>
      <c r="D1056" s="12">
        <v>312193.03000000003</v>
      </c>
      <c r="E1056" s="28">
        <v>45723</v>
      </c>
      <c r="F1056" s="12">
        <v>334421.17373600003</v>
      </c>
      <c r="G1056" s="12">
        <v>334421.17373600003</v>
      </c>
      <c r="H1056" s="5">
        <f t="shared" si="24"/>
        <v>1.383734366299045E-5</v>
      </c>
      <c r="J1056" s="13"/>
    </row>
    <row r="1057" spans="1:10" x14ac:dyDescent="0.25">
      <c r="A1057" s="6" t="s">
        <v>293</v>
      </c>
      <c r="B1057" s="6">
        <v>900483925</v>
      </c>
      <c r="C1057" s="6" t="s">
        <v>197</v>
      </c>
      <c r="D1057" s="12">
        <v>1900000</v>
      </c>
      <c r="E1057" s="28">
        <v>45924</v>
      </c>
      <c r="F1057" s="12">
        <v>1997280</v>
      </c>
      <c r="G1057" s="12">
        <v>1997280</v>
      </c>
      <c r="H1057" s="5">
        <f t="shared" si="24"/>
        <v>8.2641447138257176E-5</v>
      </c>
      <c r="J1057" s="13"/>
    </row>
    <row r="1058" spans="1:10" x14ac:dyDescent="0.25">
      <c r="A1058" s="6" t="s">
        <v>293</v>
      </c>
      <c r="B1058" s="6">
        <v>900483925</v>
      </c>
      <c r="C1058" s="6" t="s">
        <v>197</v>
      </c>
      <c r="D1058" s="12">
        <v>400000</v>
      </c>
      <c r="E1058" s="28">
        <v>45931</v>
      </c>
      <c r="F1058" s="12">
        <v>419200</v>
      </c>
      <c r="G1058" s="12">
        <v>419200</v>
      </c>
      <c r="H1058" s="5">
        <f t="shared" si="24"/>
        <v>1.7345236842284213E-5</v>
      </c>
      <c r="J1058" s="13"/>
    </row>
    <row r="1059" spans="1:10" x14ac:dyDescent="0.25">
      <c r="A1059" s="6" t="s">
        <v>293</v>
      </c>
      <c r="B1059" s="6">
        <v>900483925</v>
      </c>
      <c r="C1059" s="6" t="s">
        <v>197</v>
      </c>
      <c r="D1059" s="12">
        <v>1900000</v>
      </c>
      <c r="E1059" s="28">
        <v>45931</v>
      </c>
      <c r="F1059" s="12">
        <v>1991200</v>
      </c>
      <c r="G1059" s="12">
        <v>1991200</v>
      </c>
      <c r="H1059" s="5">
        <f t="shared" si="24"/>
        <v>8.2389875000850001E-5</v>
      </c>
      <c r="J1059" s="13"/>
    </row>
    <row r="1060" spans="1:10" x14ac:dyDescent="0.25">
      <c r="A1060" s="6" t="s">
        <v>293</v>
      </c>
      <c r="B1060" s="6">
        <v>900483925</v>
      </c>
      <c r="C1060" s="6" t="s">
        <v>197</v>
      </c>
      <c r="D1060" s="12">
        <v>1900000</v>
      </c>
      <c r="E1060" s="28">
        <v>45938</v>
      </c>
      <c r="F1060" s="12">
        <v>1991200</v>
      </c>
      <c r="G1060" s="12">
        <v>1991200</v>
      </c>
      <c r="H1060" s="5">
        <f t="shared" si="24"/>
        <v>8.2389875000850001E-5</v>
      </c>
      <c r="J1060" s="13"/>
    </row>
    <row r="1061" spans="1:10" x14ac:dyDescent="0.25">
      <c r="A1061" s="6" t="s">
        <v>293</v>
      </c>
      <c r="B1061" s="6">
        <v>900483925</v>
      </c>
      <c r="C1061" s="6" t="s">
        <v>197</v>
      </c>
      <c r="D1061" s="12">
        <v>1700000</v>
      </c>
      <c r="E1061" s="28">
        <v>45940</v>
      </c>
      <c r="F1061" s="12">
        <v>1781600</v>
      </c>
      <c r="G1061" s="12">
        <v>1781600</v>
      </c>
      <c r="H1061" s="5">
        <f t="shared" si="24"/>
        <v>7.3717256579707892E-5</v>
      </c>
      <c r="J1061" s="13"/>
    </row>
    <row r="1062" spans="1:10" x14ac:dyDescent="0.25">
      <c r="A1062" s="6" t="s">
        <v>293</v>
      </c>
      <c r="B1062" s="6">
        <v>900483925</v>
      </c>
      <c r="C1062" s="6" t="s">
        <v>197</v>
      </c>
      <c r="D1062" s="12">
        <v>300000</v>
      </c>
      <c r="E1062" s="28">
        <v>45940</v>
      </c>
      <c r="F1062" s="12">
        <v>314400</v>
      </c>
      <c r="G1062" s="12">
        <v>314400</v>
      </c>
      <c r="H1062" s="5">
        <f t="shared" si="24"/>
        <v>1.3008927631713158E-5</v>
      </c>
      <c r="J1062" s="13"/>
    </row>
    <row r="1063" spans="1:10" x14ac:dyDescent="0.25">
      <c r="A1063" s="6" t="s">
        <v>293</v>
      </c>
      <c r="B1063" s="6">
        <v>900483925</v>
      </c>
      <c r="C1063" s="6" t="s">
        <v>197</v>
      </c>
      <c r="D1063" s="12">
        <v>1200000</v>
      </c>
      <c r="E1063" s="28">
        <v>45940</v>
      </c>
      <c r="F1063" s="12">
        <v>1257600</v>
      </c>
      <c r="G1063" s="12">
        <v>1257600</v>
      </c>
      <c r="H1063" s="5">
        <f t="shared" si="24"/>
        <v>5.2035710526852631E-5</v>
      </c>
      <c r="J1063" s="13"/>
    </row>
    <row r="1064" spans="1:10" x14ac:dyDescent="0.25">
      <c r="A1064" s="6" t="s">
        <v>293</v>
      </c>
      <c r="B1064" s="6">
        <v>900483925</v>
      </c>
      <c r="C1064" s="6" t="s">
        <v>197</v>
      </c>
      <c r="D1064" s="12">
        <v>1900000</v>
      </c>
      <c r="E1064" s="28">
        <v>45949</v>
      </c>
      <c r="F1064" s="12">
        <v>1991200</v>
      </c>
      <c r="G1064" s="12">
        <v>1991200</v>
      </c>
      <c r="H1064" s="5">
        <f t="shared" si="24"/>
        <v>8.2389875000850001E-5</v>
      </c>
      <c r="J1064" s="13"/>
    </row>
    <row r="1065" spans="1:10" x14ac:dyDescent="0.25">
      <c r="A1065" s="6" t="s">
        <v>293</v>
      </c>
      <c r="B1065" s="6">
        <v>900483925</v>
      </c>
      <c r="C1065" s="6" t="s">
        <v>197</v>
      </c>
      <c r="D1065" s="12">
        <v>1900000</v>
      </c>
      <c r="E1065" s="28">
        <v>45945</v>
      </c>
      <c r="F1065" s="12">
        <v>1991200</v>
      </c>
      <c r="G1065" s="12">
        <v>1991200</v>
      </c>
      <c r="H1065" s="5">
        <f t="shared" si="24"/>
        <v>8.2389875000850001E-5</v>
      </c>
      <c r="J1065" s="13"/>
    </row>
    <row r="1066" spans="1:10" x14ac:dyDescent="0.25">
      <c r="A1066" s="6" t="s">
        <v>293</v>
      </c>
      <c r="B1066" s="6">
        <v>900483925</v>
      </c>
      <c r="C1066" s="6" t="s">
        <v>197</v>
      </c>
      <c r="D1066" s="12">
        <v>1900000</v>
      </c>
      <c r="E1066" s="28">
        <v>45953</v>
      </c>
      <c r="F1066" s="12">
        <v>1991200</v>
      </c>
      <c r="G1066" s="12">
        <v>1991200</v>
      </c>
      <c r="H1066" s="5">
        <f t="shared" si="24"/>
        <v>8.2389875000850001E-5</v>
      </c>
      <c r="J1066" s="13"/>
    </row>
    <row r="1067" spans="1:10" x14ac:dyDescent="0.25">
      <c r="A1067" s="6" t="s">
        <v>293</v>
      </c>
      <c r="B1067" s="6">
        <v>900483925</v>
      </c>
      <c r="C1067" s="6" t="s">
        <v>197</v>
      </c>
      <c r="D1067" s="12">
        <v>1400000</v>
      </c>
      <c r="E1067" s="28">
        <v>45953</v>
      </c>
      <c r="F1067" s="12">
        <v>1467200</v>
      </c>
      <c r="G1067" s="12">
        <v>1467200</v>
      </c>
      <c r="H1067" s="5">
        <f t="shared" si="24"/>
        <v>6.0708328947994741E-5</v>
      </c>
      <c r="J1067" s="13"/>
    </row>
    <row r="1068" spans="1:10" x14ac:dyDescent="0.25">
      <c r="A1068" s="6" t="s">
        <v>293</v>
      </c>
      <c r="B1068" s="6">
        <v>900483925</v>
      </c>
      <c r="C1068" s="6" t="s">
        <v>197</v>
      </c>
      <c r="D1068" s="12">
        <v>2170000</v>
      </c>
      <c r="E1068" s="28">
        <v>45953</v>
      </c>
      <c r="F1068" s="12">
        <v>2274160</v>
      </c>
      <c r="G1068" s="12">
        <v>2274160</v>
      </c>
      <c r="H1068" s="5">
        <f t="shared" si="24"/>
        <v>9.4097909869391843E-5</v>
      </c>
      <c r="J1068" s="13"/>
    </row>
    <row r="1069" spans="1:10" x14ac:dyDescent="0.25">
      <c r="A1069" s="6" t="s">
        <v>293</v>
      </c>
      <c r="B1069" s="6">
        <v>900483925</v>
      </c>
      <c r="C1069" s="6" t="s">
        <v>197</v>
      </c>
      <c r="D1069" s="12">
        <v>1000000</v>
      </c>
      <c r="E1069" s="28">
        <v>45953</v>
      </c>
      <c r="F1069" s="12">
        <v>1048000</v>
      </c>
      <c r="G1069" s="12">
        <v>1048000</v>
      </c>
      <c r="H1069" s="5">
        <f t="shared" si="24"/>
        <v>4.3363092105710528E-5</v>
      </c>
      <c r="J1069" s="13"/>
    </row>
    <row r="1070" spans="1:10" x14ac:dyDescent="0.25">
      <c r="A1070" s="6" t="s">
        <v>293</v>
      </c>
      <c r="B1070" s="6">
        <v>900483925</v>
      </c>
      <c r="C1070" s="6" t="s">
        <v>197</v>
      </c>
      <c r="D1070" s="12">
        <v>1200000</v>
      </c>
      <c r="E1070" s="28">
        <v>45967</v>
      </c>
      <c r="F1070" s="12">
        <v>1230000</v>
      </c>
      <c r="G1070" s="12">
        <v>1230000</v>
      </c>
      <c r="H1070" s="5">
        <f t="shared" si="24"/>
        <v>5.0893705429412166E-5</v>
      </c>
      <c r="J1070" s="13"/>
    </row>
    <row r="1071" spans="1:10" x14ac:dyDescent="0.25">
      <c r="A1071" s="6" t="s">
        <v>293</v>
      </c>
      <c r="B1071" s="6">
        <v>900483925</v>
      </c>
      <c r="C1071" s="6" t="s">
        <v>197</v>
      </c>
      <c r="D1071" s="12">
        <v>800000</v>
      </c>
      <c r="E1071" s="28">
        <v>45967</v>
      </c>
      <c r="F1071" s="12">
        <v>820000</v>
      </c>
      <c r="G1071" s="12">
        <v>820000</v>
      </c>
      <c r="H1071" s="5">
        <f t="shared" si="24"/>
        <v>3.3929136952941446E-5</v>
      </c>
      <c r="J1071" s="13"/>
    </row>
    <row r="1072" spans="1:10" x14ac:dyDescent="0.25">
      <c r="A1072" s="6" t="s">
        <v>293</v>
      </c>
      <c r="B1072" s="6">
        <v>900483925</v>
      </c>
      <c r="C1072" s="6" t="s">
        <v>197</v>
      </c>
      <c r="D1072" s="12">
        <v>1900000</v>
      </c>
      <c r="E1072" s="28">
        <v>45937</v>
      </c>
      <c r="F1072" s="12">
        <v>1991200</v>
      </c>
      <c r="G1072" s="12">
        <v>1991200</v>
      </c>
      <c r="H1072" s="5">
        <f t="shared" si="24"/>
        <v>8.2389875000850001E-5</v>
      </c>
      <c r="J1072" s="13"/>
    </row>
    <row r="1073" spans="1:10" x14ac:dyDescent="0.25">
      <c r="A1073" s="6" t="s">
        <v>293</v>
      </c>
      <c r="B1073" s="6">
        <v>900483925</v>
      </c>
      <c r="C1073" s="6" t="s">
        <v>197</v>
      </c>
      <c r="D1073" s="12">
        <v>2060000</v>
      </c>
      <c r="E1073" s="28">
        <v>45971</v>
      </c>
      <c r="F1073" s="12">
        <v>2111500</v>
      </c>
      <c r="G1073" s="12">
        <v>2111500</v>
      </c>
      <c r="H1073" s="5">
        <f t="shared" si="24"/>
        <v>8.7367527653824217E-5</v>
      </c>
      <c r="J1073" s="13"/>
    </row>
    <row r="1074" spans="1:10" x14ac:dyDescent="0.25">
      <c r="A1074" s="6" t="s">
        <v>293</v>
      </c>
      <c r="B1074" s="6">
        <v>900483925</v>
      </c>
      <c r="C1074" s="6" t="s">
        <v>197</v>
      </c>
      <c r="D1074" s="12">
        <v>2200000</v>
      </c>
      <c r="E1074" s="28">
        <v>45971</v>
      </c>
      <c r="F1074" s="12">
        <v>2255000</v>
      </c>
      <c r="G1074" s="12">
        <v>2255000</v>
      </c>
      <c r="H1074" s="5">
        <f t="shared" si="24"/>
        <v>9.3305126620588975E-5</v>
      </c>
      <c r="J1074" s="13"/>
    </row>
    <row r="1075" spans="1:10" x14ac:dyDescent="0.25">
      <c r="A1075" s="6" t="s">
        <v>293</v>
      </c>
      <c r="B1075" s="6">
        <v>900483925</v>
      </c>
      <c r="C1075" s="6" t="s">
        <v>197</v>
      </c>
      <c r="D1075" s="12">
        <v>2200000</v>
      </c>
      <c r="E1075" s="28">
        <v>45971</v>
      </c>
      <c r="F1075" s="12">
        <v>2255000</v>
      </c>
      <c r="G1075" s="12">
        <v>2255000</v>
      </c>
      <c r="H1075" s="5">
        <f t="shared" si="24"/>
        <v>9.3305126620588975E-5</v>
      </c>
      <c r="J1075" s="13"/>
    </row>
    <row r="1076" spans="1:10" x14ac:dyDescent="0.25">
      <c r="A1076" s="6" t="s">
        <v>293</v>
      </c>
      <c r="B1076" s="6">
        <v>900483925</v>
      </c>
      <c r="C1076" s="6" t="s">
        <v>197</v>
      </c>
      <c r="D1076" s="12">
        <v>1200000</v>
      </c>
      <c r="E1076" s="28">
        <v>45977</v>
      </c>
      <c r="F1076" s="12">
        <v>1230000</v>
      </c>
      <c r="G1076" s="12">
        <v>1230000</v>
      </c>
      <c r="H1076" s="5">
        <f t="shared" si="24"/>
        <v>5.0893705429412166E-5</v>
      </c>
      <c r="J1076" s="13"/>
    </row>
    <row r="1077" spans="1:10" x14ac:dyDescent="0.25">
      <c r="A1077" s="6" t="s">
        <v>293</v>
      </c>
      <c r="B1077" s="6">
        <v>900483925</v>
      </c>
      <c r="C1077" s="6" t="s">
        <v>197</v>
      </c>
      <c r="D1077" s="12">
        <v>400000</v>
      </c>
      <c r="E1077" s="28">
        <v>45977</v>
      </c>
      <c r="F1077" s="12">
        <v>410000</v>
      </c>
      <c r="G1077" s="12">
        <v>410000</v>
      </c>
      <c r="H1077" s="5">
        <f t="shared" si="24"/>
        <v>1.6964568476470723E-5</v>
      </c>
      <c r="J1077" s="13"/>
    </row>
    <row r="1078" spans="1:10" x14ac:dyDescent="0.25">
      <c r="A1078" s="6" t="s">
        <v>293</v>
      </c>
      <c r="B1078" s="6">
        <v>900483925</v>
      </c>
      <c r="C1078" s="6" t="s">
        <v>197</v>
      </c>
      <c r="D1078" s="12">
        <v>500000</v>
      </c>
      <c r="E1078" s="28">
        <v>45985</v>
      </c>
      <c r="F1078" s="12">
        <v>512500</v>
      </c>
      <c r="G1078" s="12">
        <v>512500</v>
      </c>
      <c r="H1078" s="5">
        <f t="shared" si="24"/>
        <v>2.1205710595588401E-5</v>
      </c>
      <c r="J1078" s="13"/>
    </row>
    <row r="1079" spans="1:10" x14ac:dyDescent="0.25">
      <c r="A1079" s="6" t="s">
        <v>293</v>
      </c>
      <c r="B1079" s="6">
        <v>900483925</v>
      </c>
      <c r="C1079" s="6" t="s">
        <v>197</v>
      </c>
      <c r="D1079" s="12">
        <v>1900000</v>
      </c>
      <c r="E1079" s="28">
        <v>45983</v>
      </c>
      <c r="F1079" s="12">
        <v>1947500</v>
      </c>
      <c r="G1079" s="12">
        <v>1947500</v>
      </c>
      <c r="H1079" s="5">
        <f t="shared" si="24"/>
        <v>8.0581700263235927E-5</v>
      </c>
      <c r="J1079" s="13"/>
    </row>
    <row r="1080" spans="1:10" x14ac:dyDescent="0.25">
      <c r="A1080" s="6" t="s">
        <v>293</v>
      </c>
      <c r="B1080" s="6">
        <v>900483925</v>
      </c>
      <c r="C1080" s="6" t="s">
        <v>197</v>
      </c>
      <c r="D1080" s="12">
        <v>1200000</v>
      </c>
      <c r="E1080" s="28">
        <v>45983</v>
      </c>
      <c r="F1080" s="12">
        <v>1230000</v>
      </c>
      <c r="G1080" s="12">
        <v>1230000</v>
      </c>
      <c r="H1080" s="5">
        <f t="shared" si="24"/>
        <v>5.0893705429412166E-5</v>
      </c>
      <c r="J1080" s="13"/>
    </row>
    <row r="1081" spans="1:10" x14ac:dyDescent="0.25">
      <c r="A1081" s="6" t="s">
        <v>293</v>
      </c>
      <c r="B1081" s="6">
        <v>900483925</v>
      </c>
      <c r="C1081" s="6" t="s">
        <v>197</v>
      </c>
      <c r="D1081" s="12">
        <v>1455000</v>
      </c>
      <c r="E1081" s="28">
        <v>45983</v>
      </c>
      <c r="F1081" s="12">
        <v>1491375</v>
      </c>
      <c r="G1081" s="12">
        <v>1491375</v>
      </c>
      <c r="H1081" s="5">
        <f t="shared" si="24"/>
        <v>6.1708617833162248E-5</v>
      </c>
      <c r="J1081" s="13"/>
    </row>
    <row r="1082" spans="1:10" x14ac:dyDescent="0.25">
      <c r="A1082" s="6" t="s">
        <v>293</v>
      </c>
      <c r="B1082" s="6">
        <v>900483925</v>
      </c>
      <c r="C1082" s="6" t="s">
        <v>197</v>
      </c>
      <c r="D1082" s="12">
        <v>250000</v>
      </c>
      <c r="E1082" s="28">
        <v>45983</v>
      </c>
      <c r="F1082" s="12">
        <v>256250</v>
      </c>
      <c r="G1082" s="12">
        <v>256250</v>
      </c>
      <c r="H1082" s="5">
        <f t="shared" si="24"/>
        <v>1.0602855297794201E-5</v>
      </c>
      <c r="J1082" s="13"/>
    </row>
    <row r="1083" spans="1:10" x14ac:dyDescent="0.25">
      <c r="A1083" s="6" t="s">
        <v>293</v>
      </c>
      <c r="B1083" s="6">
        <v>900483925</v>
      </c>
      <c r="C1083" s="6" t="s">
        <v>197</v>
      </c>
      <c r="D1083" s="12">
        <v>800000</v>
      </c>
      <c r="E1083" s="28">
        <v>45996</v>
      </c>
      <c r="F1083" s="12">
        <v>800000</v>
      </c>
      <c r="G1083" s="12">
        <v>800000</v>
      </c>
      <c r="H1083" s="5">
        <f t="shared" ref="H1083:H1146" si="25">+G1083/$G$1187</f>
        <v>3.3101597027259946E-5</v>
      </c>
      <c r="J1083" s="13"/>
    </row>
    <row r="1084" spans="1:10" x14ac:dyDescent="0.25">
      <c r="A1084" s="6" t="s">
        <v>293</v>
      </c>
      <c r="B1084" s="6">
        <v>900483925</v>
      </c>
      <c r="C1084" s="6" t="s">
        <v>197</v>
      </c>
      <c r="D1084" s="12">
        <v>400000</v>
      </c>
      <c r="E1084" s="28">
        <v>45996</v>
      </c>
      <c r="F1084" s="12">
        <v>400000</v>
      </c>
      <c r="G1084" s="12">
        <v>400000</v>
      </c>
      <c r="H1084" s="5">
        <f t="shared" si="25"/>
        <v>1.6550798513629973E-5</v>
      </c>
      <c r="J1084" s="13"/>
    </row>
    <row r="1085" spans="1:10" x14ac:dyDescent="0.25">
      <c r="A1085" s="6" t="s">
        <v>293</v>
      </c>
      <c r="B1085" s="6">
        <v>900483925</v>
      </c>
      <c r="C1085" s="6" t="s">
        <v>197</v>
      </c>
      <c r="D1085" s="12">
        <v>1200000</v>
      </c>
      <c r="E1085" s="28">
        <v>46004</v>
      </c>
      <c r="F1085" s="12">
        <v>1200000</v>
      </c>
      <c r="G1085" s="12">
        <v>1200000</v>
      </c>
      <c r="H1085" s="5">
        <f t="shared" si="25"/>
        <v>4.9652395540889916E-5</v>
      </c>
      <c r="J1085" s="13"/>
    </row>
    <row r="1086" spans="1:10" x14ac:dyDescent="0.25">
      <c r="A1086" s="6" t="s">
        <v>294</v>
      </c>
      <c r="B1086" s="6">
        <v>901313582</v>
      </c>
      <c r="C1086" s="6" t="s">
        <v>197</v>
      </c>
      <c r="D1086" s="12">
        <v>5133370</v>
      </c>
      <c r="E1086" s="28">
        <v>45990</v>
      </c>
      <c r="F1086" s="12">
        <v>5261704.25</v>
      </c>
      <c r="G1086" s="12">
        <v>5261704.25</v>
      </c>
      <c r="H1086" s="5">
        <f t="shared" si="25"/>
        <v>2.1771351720015127E-4</v>
      </c>
      <c r="J1086" s="13"/>
    </row>
    <row r="1087" spans="1:10" x14ac:dyDescent="0.25">
      <c r="A1087" s="6" t="s">
        <v>295</v>
      </c>
      <c r="B1087" s="6">
        <v>900055903</v>
      </c>
      <c r="C1087" s="6" t="s">
        <v>296</v>
      </c>
      <c r="D1087" s="12">
        <v>466104919.89999998</v>
      </c>
      <c r="E1087" s="28">
        <v>45913</v>
      </c>
      <c r="F1087" s="12">
        <v>489969491.79887998</v>
      </c>
      <c r="G1087" s="12">
        <v>489969491.79887998</v>
      </c>
      <c r="H1087" s="5">
        <f t="shared" si="25"/>
        <v>2.0273465841472341E-2</v>
      </c>
      <c r="J1087" s="13"/>
    </row>
    <row r="1088" spans="1:10" x14ac:dyDescent="0.25">
      <c r="A1088" s="6" t="s">
        <v>295</v>
      </c>
      <c r="B1088" s="6">
        <v>900055903</v>
      </c>
      <c r="C1088" s="6" t="s">
        <v>296</v>
      </c>
      <c r="D1088" s="12">
        <v>466104919.89999998</v>
      </c>
      <c r="E1088" s="28">
        <v>45945</v>
      </c>
      <c r="F1088" s="12">
        <v>488477956.05519998</v>
      </c>
      <c r="G1088" s="12">
        <v>488477956.05519998</v>
      </c>
      <c r="H1088" s="5">
        <f t="shared" si="25"/>
        <v>2.0211750572548527E-2</v>
      </c>
      <c r="J1088" s="13"/>
    </row>
    <row r="1089" spans="1:10" x14ac:dyDescent="0.25">
      <c r="A1089" s="6" t="s">
        <v>297</v>
      </c>
      <c r="B1089" s="6">
        <v>890300406</v>
      </c>
      <c r="C1089" s="6" t="s">
        <v>197</v>
      </c>
      <c r="D1089" s="12">
        <v>3486190</v>
      </c>
      <c r="E1089" s="28">
        <v>45827</v>
      </c>
      <c r="F1089" s="12">
        <v>3684554.2110000001</v>
      </c>
      <c r="G1089" s="12">
        <v>3684554.2110000001</v>
      </c>
      <c r="H1089" s="5">
        <f t="shared" si="25"/>
        <v>1.5245578589701965E-4</v>
      </c>
      <c r="J1089" s="13"/>
    </row>
    <row r="1090" spans="1:10" x14ac:dyDescent="0.25">
      <c r="A1090" s="6" t="s">
        <v>298</v>
      </c>
      <c r="B1090" s="6">
        <v>900242393</v>
      </c>
      <c r="C1090" s="6" t="s">
        <v>197</v>
      </c>
      <c r="D1090" s="12">
        <v>517500</v>
      </c>
      <c r="E1090" s="28">
        <v>45773</v>
      </c>
      <c r="F1090" s="12">
        <v>551655</v>
      </c>
      <c r="G1090" s="12">
        <v>551655</v>
      </c>
      <c r="H1090" s="5">
        <f t="shared" si="25"/>
        <v>2.2825826885091356E-5</v>
      </c>
      <c r="J1090" s="13"/>
    </row>
    <row r="1091" spans="1:10" x14ac:dyDescent="0.25">
      <c r="A1091" s="6" t="s">
        <v>298</v>
      </c>
      <c r="B1091" s="6">
        <v>900242393</v>
      </c>
      <c r="C1091" s="6" t="s">
        <v>197</v>
      </c>
      <c r="D1091" s="12">
        <v>9730842.3000000007</v>
      </c>
      <c r="E1091" s="28">
        <v>45882</v>
      </c>
      <c r="F1091" s="12">
        <v>10247550.02613</v>
      </c>
      <c r="G1091" s="12">
        <v>10247550.02613</v>
      </c>
      <c r="H1091" s="5">
        <f t="shared" si="25"/>
        <v>4.2401283935205295E-4</v>
      </c>
      <c r="J1091" s="13"/>
    </row>
    <row r="1092" spans="1:10" x14ac:dyDescent="0.25">
      <c r="A1092" s="6" t="s">
        <v>299</v>
      </c>
      <c r="B1092" s="6">
        <v>800199453</v>
      </c>
      <c r="C1092" s="6" t="s">
        <v>197</v>
      </c>
      <c r="D1092" s="12">
        <v>8701192.1799999997</v>
      </c>
      <c r="E1092" s="28">
        <v>45885</v>
      </c>
      <c r="F1092" s="12">
        <v>9163225.484757999</v>
      </c>
      <c r="G1092" s="12">
        <v>9163225.484757999</v>
      </c>
      <c r="H1092" s="5">
        <f t="shared" si="25"/>
        <v>3.7914674683297244E-4</v>
      </c>
      <c r="J1092" s="13"/>
    </row>
    <row r="1093" spans="1:10" x14ac:dyDescent="0.25">
      <c r="A1093" s="6" t="s">
        <v>299</v>
      </c>
      <c r="B1093" s="6">
        <v>800199453</v>
      </c>
      <c r="C1093" s="6" t="s">
        <v>197</v>
      </c>
      <c r="D1093" s="12">
        <v>29644024.890000001</v>
      </c>
      <c r="E1093" s="28">
        <v>45947</v>
      </c>
      <c r="F1093" s="12">
        <v>31066938.084720001</v>
      </c>
      <c r="G1093" s="12">
        <v>31066938.084720001</v>
      </c>
      <c r="H1093" s="5">
        <f t="shared" si="25"/>
        <v>1.2854565816890454E-3</v>
      </c>
      <c r="J1093" s="13"/>
    </row>
    <row r="1094" spans="1:10" x14ac:dyDescent="0.25">
      <c r="A1094" s="6" t="s">
        <v>299</v>
      </c>
      <c r="B1094" s="6">
        <v>800199453</v>
      </c>
      <c r="C1094" s="6" t="s">
        <v>197</v>
      </c>
      <c r="D1094" s="12">
        <v>29383.96</v>
      </c>
      <c r="E1094" s="28">
        <v>45953</v>
      </c>
      <c r="F1094" s="12">
        <v>30794.390079999997</v>
      </c>
      <c r="G1094" s="12">
        <v>30794.390079999997</v>
      </c>
      <c r="H1094" s="5">
        <f t="shared" si="25"/>
        <v>1.2741793639105138E-6</v>
      </c>
      <c r="J1094" s="13"/>
    </row>
    <row r="1095" spans="1:10" x14ac:dyDescent="0.25">
      <c r="A1095" s="6" t="s">
        <v>299</v>
      </c>
      <c r="B1095" s="6">
        <v>800199453</v>
      </c>
      <c r="C1095" s="6" t="s">
        <v>197</v>
      </c>
      <c r="D1095" s="12">
        <v>28782653.620000001</v>
      </c>
      <c r="E1095" s="28">
        <v>45961</v>
      </c>
      <c r="F1095" s="12">
        <v>30164220.993760001</v>
      </c>
      <c r="G1095" s="12">
        <v>30164220.993760001</v>
      </c>
      <c r="H1095" s="5">
        <f t="shared" si="25"/>
        <v>1.2481048599708225E-3</v>
      </c>
      <c r="J1095" s="13"/>
    </row>
    <row r="1096" spans="1:10" x14ac:dyDescent="0.25">
      <c r="A1096" s="6" t="s">
        <v>299</v>
      </c>
      <c r="B1096" s="6">
        <v>800199453</v>
      </c>
      <c r="C1096" s="6" t="s">
        <v>197</v>
      </c>
      <c r="D1096" s="12">
        <v>27004823</v>
      </c>
      <c r="E1096" s="28">
        <v>45975</v>
      </c>
      <c r="F1096" s="12">
        <v>27679943.574999999</v>
      </c>
      <c r="G1096" s="12">
        <v>27679943.574999999</v>
      </c>
      <c r="H1096" s="5">
        <f t="shared" si="25"/>
        <v>1.1453129224461788E-3</v>
      </c>
      <c r="J1096" s="13"/>
    </row>
    <row r="1097" spans="1:10" x14ac:dyDescent="0.25">
      <c r="A1097" s="6" t="s">
        <v>299</v>
      </c>
      <c r="B1097" s="6">
        <v>800199453</v>
      </c>
      <c r="C1097" s="6" t="s">
        <v>197</v>
      </c>
      <c r="D1097" s="12">
        <v>95226</v>
      </c>
      <c r="E1097" s="28">
        <v>45983</v>
      </c>
      <c r="F1097" s="12">
        <v>97606.65</v>
      </c>
      <c r="G1097" s="12">
        <v>97606.65</v>
      </c>
      <c r="H1097" s="5">
        <f t="shared" si="25"/>
        <v>4.0386699943510022E-6</v>
      </c>
      <c r="J1097" s="13"/>
    </row>
    <row r="1098" spans="1:10" x14ac:dyDescent="0.25">
      <c r="A1098" s="6" t="s">
        <v>299</v>
      </c>
      <c r="B1098" s="6">
        <v>800199453</v>
      </c>
      <c r="C1098" s="6" t="s">
        <v>197</v>
      </c>
      <c r="D1098" s="12">
        <v>25474698.300000001</v>
      </c>
      <c r="E1098" s="28">
        <v>45991</v>
      </c>
      <c r="F1098" s="12">
        <v>26111565.7575</v>
      </c>
      <c r="G1098" s="12">
        <v>26111565.7575</v>
      </c>
      <c r="H1098" s="5">
        <f t="shared" si="25"/>
        <v>1.0804181593194557E-3</v>
      </c>
      <c r="J1098" s="13"/>
    </row>
    <row r="1099" spans="1:10" x14ac:dyDescent="0.25">
      <c r="A1099" s="6" t="s">
        <v>299</v>
      </c>
      <c r="B1099" s="6">
        <v>800199453</v>
      </c>
      <c r="C1099" s="6" t="s">
        <v>197</v>
      </c>
      <c r="D1099" s="12">
        <v>31254141.41</v>
      </c>
      <c r="E1099" s="28">
        <v>46005</v>
      </c>
      <c r="F1099" s="12">
        <v>31254141.41</v>
      </c>
      <c r="G1099" s="12">
        <v>31254141.41</v>
      </c>
      <c r="H1099" s="5">
        <f t="shared" si="25"/>
        <v>1.2932024929835225E-3</v>
      </c>
      <c r="J1099" s="13"/>
    </row>
    <row r="1100" spans="1:10" x14ac:dyDescent="0.25">
      <c r="A1100" s="6" t="s">
        <v>299</v>
      </c>
      <c r="B1100" s="6">
        <v>800199453</v>
      </c>
      <c r="C1100" s="6" t="s">
        <v>197</v>
      </c>
      <c r="D1100" s="12">
        <v>29383.96</v>
      </c>
      <c r="E1100" s="28">
        <v>45985</v>
      </c>
      <c r="F1100" s="12">
        <v>30118.558999999997</v>
      </c>
      <c r="G1100" s="12">
        <v>30118.558999999997</v>
      </c>
      <c r="H1100" s="5">
        <f t="shared" si="25"/>
        <v>1.2462155038246914E-6</v>
      </c>
      <c r="J1100" s="13"/>
    </row>
    <row r="1101" spans="1:10" x14ac:dyDescent="0.25">
      <c r="A1101" s="6" t="s">
        <v>299</v>
      </c>
      <c r="B1101" s="6">
        <v>800199453</v>
      </c>
      <c r="C1101" s="6" t="s">
        <v>197</v>
      </c>
      <c r="D1101" s="12">
        <v>31871486.18</v>
      </c>
      <c r="E1101" s="28">
        <v>46020</v>
      </c>
      <c r="F1101" s="12">
        <v>31871486.18</v>
      </c>
      <c r="G1101" s="12">
        <v>31871486.18</v>
      </c>
      <c r="H1101" s="5">
        <f t="shared" si="25"/>
        <v>1.3187463652378055E-3</v>
      </c>
      <c r="J1101" s="13"/>
    </row>
    <row r="1102" spans="1:10" x14ac:dyDescent="0.25">
      <c r="A1102" s="6" t="s">
        <v>300</v>
      </c>
      <c r="B1102" s="6">
        <v>800011207</v>
      </c>
      <c r="C1102" s="6" t="s">
        <v>197</v>
      </c>
      <c r="D1102" s="12">
        <v>1789760</v>
      </c>
      <c r="E1102" s="28">
        <v>45786</v>
      </c>
      <c r="F1102" s="12">
        <v>1897324.5759999999</v>
      </c>
      <c r="G1102" s="12">
        <v>1897324.5759999999</v>
      </c>
      <c r="H1102" s="5">
        <f t="shared" si="25"/>
        <v>7.8505591930836034E-5</v>
      </c>
      <c r="J1102" s="13"/>
    </row>
    <row r="1103" spans="1:10" x14ac:dyDescent="0.25">
      <c r="A1103" s="6" t="s">
        <v>300</v>
      </c>
      <c r="B1103" s="6">
        <v>800011207</v>
      </c>
      <c r="C1103" s="6" t="s">
        <v>197</v>
      </c>
      <c r="D1103" s="12">
        <v>2820300</v>
      </c>
      <c r="E1103" s="28">
        <v>45850</v>
      </c>
      <c r="F1103" s="12">
        <v>2977954.77</v>
      </c>
      <c r="G1103" s="12">
        <v>2977954.77</v>
      </c>
      <c r="H1103" s="5">
        <f t="shared" si="25"/>
        <v>1.2321882345243322E-4</v>
      </c>
      <c r="J1103" s="13"/>
    </row>
    <row r="1104" spans="1:10" x14ac:dyDescent="0.25">
      <c r="A1104" s="6" t="s">
        <v>301</v>
      </c>
      <c r="B1104" s="6">
        <v>900903717</v>
      </c>
      <c r="C1104" s="6" t="s">
        <v>197</v>
      </c>
      <c r="D1104" s="12">
        <v>1473060</v>
      </c>
      <c r="E1104" s="28">
        <v>45831</v>
      </c>
      <c r="F1104" s="12">
        <v>1556877.1140000001</v>
      </c>
      <c r="G1104" s="12">
        <v>1556877.1140000001</v>
      </c>
      <c r="H1104" s="5">
        <f t="shared" si="25"/>
        <v>6.4418898560739303E-5</v>
      </c>
      <c r="J1104" s="13"/>
    </row>
    <row r="1105" spans="1:10" x14ac:dyDescent="0.25">
      <c r="A1105" s="6" t="s">
        <v>301</v>
      </c>
      <c r="B1105" s="6">
        <v>900903717</v>
      </c>
      <c r="C1105" s="6" t="s">
        <v>197</v>
      </c>
      <c r="D1105" s="12">
        <v>10790405.5</v>
      </c>
      <c r="E1105" s="28">
        <v>45849</v>
      </c>
      <c r="F1105" s="12">
        <v>11393589.16745</v>
      </c>
      <c r="G1105" s="12">
        <v>11393589.16745</v>
      </c>
      <c r="H1105" s="5">
        <f t="shared" si="25"/>
        <v>4.7143249664385504E-4</v>
      </c>
      <c r="J1105" s="13"/>
    </row>
    <row r="1106" spans="1:10" x14ac:dyDescent="0.25">
      <c r="A1106" s="6" t="s">
        <v>301</v>
      </c>
      <c r="B1106" s="6">
        <v>900903717</v>
      </c>
      <c r="C1106" s="6" t="s">
        <v>197</v>
      </c>
      <c r="D1106" s="12">
        <v>20051500</v>
      </c>
      <c r="E1106" s="28">
        <v>45851</v>
      </c>
      <c r="F1106" s="12">
        <v>21172378.850000001</v>
      </c>
      <c r="G1106" s="12">
        <v>21172378.850000001</v>
      </c>
      <c r="H1106" s="5">
        <f t="shared" si="25"/>
        <v>8.7604944100147671E-4</v>
      </c>
      <c r="J1106" s="13"/>
    </row>
    <row r="1107" spans="1:10" x14ac:dyDescent="0.25">
      <c r="A1107" s="6" t="s">
        <v>301</v>
      </c>
      <c r="B1107" s="6">
        <v>900903717</v>
      </c>
      <c r="C1107" s="6" t="s">
        <v>197</v>
      </c>
      <c r="D1107" s="12">
        <v>19635000</v>
      </c>
      <c r="E1107" s="28">
        <v>45853</v>
      </c>
      <c r="F1107" s="12">
        <v>20732596.5</v>
      </c>
      <c r="G1107" s="12">
        <v>20732596.5</v>
      </c>
      <c r="H1107" s="5">
        <f t="shared" si="25"/>
        <v>8.5785256833972488E-4</v>
      </c>
      <c r="J1107" s="13"/>
    </row>
    <row r="1108" spans="1:10" x14ac:dyDescent="0.25">
      <c r="A1108" s="6" t="s">
        <v>301</v>
      </c>
      <c r="B1108" s="6">
        <v>900903717</v>
      </c>
      <c r="C1108" s="6" t="s">
        <v>197</v>
      </c>
      <c r="D1108" s="12">
        <v>31178000</v>
      </c>
      <c r="E1108" s="28">
        <v>45863</v>
      </c>
      <c r="F1108" s="12">
        <v>32920850.199999999</v>
      </c>
      <c r="G1108" s="12">
        <v>32920850.199999999</v>
      </c>
      <c r="H1108" s="5">
        <f t="shared" si="25"/>
        <v>1.3621658963939875E-3</v>
      </c>
      <c r="J1108" s="13"/>
    </row>
    <row r="1109" spans="1:10" x14ac:dyDescent="0.25">
      <c r="A1109" s="6" t="s">
        <v>301</v>
      </c>
      <c r="B1109" s="6">
        <v>900903717</v>
      </c>
      <c r="C1109" s="6" t="s">
        <v>197</v>
      </c>
      <c r="D1109" s="12">
        <v>31178000</v>
      </c>
      <c r="E1109" s="28">
        <v>45866</v>
      </c>
      <c r="F1109" s="12">
        <v>32920850.199999999</v>
      </c>
      <c r="G1109" s="12">
        <v>32920850.199999999</v>
      </c>
      <c r="H1109" s="5">
        <f t="shared" si="25"/>
        <v>1.3621658963939875E-3</v>
      </c>
      <c r="J1109" s="13"/>
    </row>
    <row r="1110" spans="1:10" x14ac:dyDescent="0.25">
      <c r="A1110" s="6" t="s">
        <v>301</v>
      </c>
      <c r="B1110" s="6">
        <v>900903717</v>
      </c>
      <c r="C1110" s="6" t="s">
        <v>197</v>
      </c>
      <c r="D1110" s="12">
        <v>31416000</v>
      </c>
      <c r="E1110" s="28">
        <v>45867</v>
      </c>
      <c r="F1110" s="12">
        <v>33172154.399999999</v>
      </c>
      <c r="G1110" s="12">
        <v>33172154.399999999</v>
      </c>
      <c r="H1110" s="5">
        <f t="shared" si="25"/>
        <v>1.3725641093435598E-3</v>
      </c>
      <c r="J1110" s="13"/>
    </row>
    <row r="1111" spans="1:10" x14ac:dyDescent="0.25">
      <c r="A1111" s="6" t="s">
        <v>301</v>
      </c>
      <c r="B1111" s="6">
        <v>900903717</v>
      </c>
      <c r="C1111" s="6" t="s">
        <v>197</v>
      </c>
      <c r="D1111" s="12">
        <v>16612400</v>
      </c>
      <c r="E1111" s="28">
        <v>45895</v>
      </c>
      <c r="F1111" s="12">
        <v>17494518.440000001</v>
      </c>
      <c r="G1111" s="12">
        <v>17494518.440000001</v>
      </c>
      <c r="H1111" s="5">
        <f t="shared" si="25"/>
        <v>7.238706244835604E-4</v>
      </c>
      <c r="J1111" s="13"/>
    </row>
    <row r="1112" spans="1:10" x14ac:dyDescent="0.25">
      <c r="A1112" s="6" t="s">
        <v>301</v>
      </c>
      <c r="B1112" s="6">
        <v>900903717</v>
      </c>
      <c r="C1112" s="6" t="s">
        <v>197</v>
      </c>
      <c r="D1112" s="12">
        <v>14845250</v>
      </c>
      <c r="E1112" s="28">
        <v>45955</v>
      </c>
      <c r="F1112" s="12">
        <v>15557822</v>
      </c>
      <c r="G1112" s="12">
        <v>15557822</v>
      </c>
      <c r="H1112" s="5">
        <f t="shared" si="25"/>
        <v>6.437359430822992E-4</v>
      </c>
      <c r="J1112" s="13"/>
    </row>
    <row r="1113" spans="1:10" x14ac:dyDescent="0.25">
      <c r="A1113" s="6" t="s">
        <v>301</v>
      </c>
      <c r="B1113" s="6">
        <v>900903717</v>
      </c>
      <c r="C1113" s="6" t="s">
        <v>197</v>
      </c>
      <c r="D1113" s="12">
        <v>15470000</v>
      </c>
      <c r="E1113" s="28">
        <v>45955</v>
      </c>
      <c r="F1113" s="12">
        <v>16212560</v>
      </c>
      <c r="G1113" s="12">
        <v>16212560</v>
      </c>
      <c r="H1113" s="5">
        <f t="shared" si="25"/>
        <v>6.7082703487534191E-4</v>
      </c>
      <c r="J1113" s="13"/>
    </row>
    <row r="1114" spans="1:10" x14ac:dyDescent="0.25">
      <c r="A1114" s="6" t="s">
        <v>301</v>
      </c>
      <c r="B1114" s="6">
        <v>900903717</v>
      </c>
      <c r="C1114" s="6" t="s">
        <v>197</v>
      </c>
      <c r="D1114" s="12">
        <v>15470000</v>
      </c>
      <c r="E1114" s="28">
        <v>45961</v>
      </c>
      <c r="F1114" s="12">
        <v>16212560</v>
      </c>
      <c r="G1114" s="12">
        <v>16212560</v>
      </c>
      <c r="H1114" s="5">
        <f t="shared" si="25"/>
        <v>6.7082703487534191E-4</v>
      </c>
      <c r="J1114" s="13"/>
    </row>
    <row r="1115" spans="1:10" x14ac:dyDescent="0.25">
      <c r="A1115" s="6" t="s">
        <v>301</v>
      </c>
      <c r="B1115" s="6">
        <v>900903717</v>
      </c>
      <c r="C1115" s="6" t="s">
        <v>197</v>
      </c>
      <c r="D1115" s="12">
        <v>18712750</v>
      </c>
      <c r="E1115" s="28">
        <v>45963</v>
      </c>
      <c r="F1115" s="12">
        <v>19180568.75</v>
      </c>
      <c r="G1115" s="12">
        <v>19180568.75</v>
      </c>
      <c r="H1115" s="5">
        <f t="shared" si="25"/>
        <v>7.9363432189519375E-4</v>
      </c>
      <c r="J1115" s="13"/>
    </row>
    <row r="1116" spans="1:10" x14ac:dyDescent="0.25">
      <c r="A1116" s="6" t="s">
        <v>301</v>
      </c>
      <c r="B1116" s="6">
        <v>900903717</v>
      </c>
      <c r="C1116" s="6" t="s">
        <v>197</v>
      </c>
      <c r="D1116" s="12">
        <v>15470000</v>
      </c>
      <c r="E1116" s="28">
        <v>45965</v>
      </c>
      <c r="F1116" s="12">
        <v>15856750</v>
      </c>
      <c r="G1116" s="12">
        <v>15856750</v>
      </c>
      <c r="H1116" s="5">
        <f t="shared" si="25"/>
        <v>6.5610468582750516E-4</v>
      </c>
      <c r="J1116" s="13"/>
    </row>
    <row r="1117" spans="1:10" x14ac:dyDescent="0.25">
      <c r="A1117" s="6" t="s">
        <v>301</v>
      </c>
      <c r="B1117" s="6">
        <v>900903717</v>
      </c>
      <c r="C1117" s="6" t="s">
        <v>197</v>
      </c>
      <c r="D1117" s="12">
        <v>19337500</v>
      </c>
      <c r="E1117" s="28">
        <v>45968</v>
      </c>
      <c r="F1117" s="12">
        <v>19820937.5</v>
      </c>
      <c r="G1117" s="12">
        <v>19820937.5</v>
      </c>
      <c r="H1117" s="5">
        <f t="shared" si="25"/>
        <v>8.2013085728438147E-4</v>
      </c>
      <c r="J1117" s="13"/>
    </row>
    <row r="1118" spans="1:10" x14ac:dyDescent="0.25">
      <c r="A1118" s="6" t="s">
        <v>301</v>
      </c>
      <c r="B1118" s="6">
        <v>900903717</v>
      </c>
      <c r="C1118" s="6" t="s">
        <v>197</v>
      </c>
      <c r="D1118" s="12">
        <v>23562000</v>
      </c>
      <c r="E1118" s="28">
        <v>45970</v>
      </c>
      <c r="F1118" s="12">
        <v>24151050</v>
      </c>
      <c r="G1118" s="12">
        <v>24151050</v>
      </c>
      <c r="H1118" s="5">
        <f t="shared" si="25"/>
        <v>9.9929790610650787E-4</v>
      </c>
      <c r="J1118" s="13"/>
    </row>
    <row r="1119" spans="1:10" x14ac:dyDescent="0.25">
      <c r="A1119" s="6" t="s">
        <v>301</v>
      </c>
      <c r="B1119" s="6">
        <v>900903717</v>
      </c>
      <c r="C1119" s="6" t="s">
        <v>197</v>
      </c>
      <c r="D1119" s="12">
        <v>17320450</v>
      </c>
      <c r="E1119" s="28">
        <v>45976</v>
      </c>
      <c r="F1119" s="12">
        <v>17753461.25</v>
      </c>
      <c r="G1119" s="12">
        <v>17753461.25</v>
      </c>
      <c r="H1119" s="5">
        <f t="shared" si="25"/>
        <v>7.3458490017071828E-4</v>
      </c>
      <c r="J1119" s="13"/>
    </row>
    <row r="1120" spans="1:10" x14ac:dyDescent="0.25">
      <c r="A1120" s="6" t="s">
        <v>301</v>
      </c>
      <c r="B1120" s="6">
        <v>900903717</v>
      </c>
      <c r="C1120" s="6" t="s">
        <v>197</v>
      </c>
      <c r="D1120" s="12">
        <v>14919625</v>
      </c>
      <c r="E1120" s="28">
        <v>45977</v>
      </c>
      <c r="F1120" s="12">
        <v>15292615.625</v>
      </c>
      <c r="G1120" s="12">
        <v>15292615.625</v>
      </c>
      <c r="H1120" s="5">
        <f t="shared" si="25"/>
        <v>6.3276249988941126E-4</v>
      </c>
      <c r="J1120" s="13"/>
    </row>
    <row r="1121" spans="1:10" x14ac:dyDescent="0.25">
      <c r="A1121" s="6" t="s">
        <v>301</v>
      </c>
      <c r="B1121" s="6">
        <v>900903717</v>
      </c>
      <c r="C1121" s="6" t="s">
        <v>197</v>
      </c>
      <c r="D1121" s="12">
        <v>15102587.5</v>
      </c>
      <c r="E1121" s="28">
        <v>45982</v>
      </c>
      <c r="F1121" s="12">
        <v>15480152.1875</v>
      </c>
      <c r="G1121" s="12">
        <v>15480152.1875</v>
      </c>
      <c r="H1121" s="5">
        <f t="shared" si="25"/>
        <v>6.4052219953910196E-4</v>
      </c>
      <c r="J1121" s="13"/>
    </row>
    <row r="1122" spans="1:10" x14ac:dyDescent="0.25">
      <c r="A1122" s="6" t="s">
        <v>301</v>
      </c>
      <c r="B1122" s="6">
        <v>900903717</v>
      </c>
      <c r="C1122" s="6" t="s">
        <v>197</v>
      </c>
      <c r="D1122" s="12">
        <v>4652900</v>
      </c>
      <c r="E1122" s="28">
        <v>45984</v>
      </c>
      <c r="F1122" s="12">
        <v>4769222.5</v>
      </c>
      <c r="G1122" s="12">
        <v>4769222.5</v>
      </c>
      <c r="H1122" s="5">
        <f t="shared" si="25"/>
        <v>1.9733610166042655E-4</v>
      </c>
      <c r="J1122" s="13"/>
    </row>
    <row r="1123" spans="1:10" x14ac:dyDescent="0.25">
      <c r="A1123" s="6" t="s">
        <v>301</v>
      </c>
      <c r="B1123" s="6">
        <v>900903717</v>
      </c>
      <c r="C1123" s="6" t="s">
        <v>197</v>
      </c>
      <c r="D1123" s="12">
        <v>3159450</v>
      </c>
      <c r="E1123" s="28">
        <v>45985</v>
      </c>
      <c r="F1123" s="12">
        <v>3238436.25</v>
      </c>
      <c r="G1123" s="12">
        <v>3238436.25</v>
      </c>
      <c r="H1123" s="5">
        <f t="shared" si="25"/>
        <v>1.3399676468246356E-4</v>
      </c>
      <c r="J1123" s="13"/>
    </row>
    <row r="1124" spans="1:10" x14ac:dyDescent="0.25">
      <c r="A1124" s="6" t="s">
        <v>301</v>
      </c>
      <c r="B1124" s="6">
        <v>900903717</v>
      </c>
      <c r="C1124" s="6" t="s">
        <v>197</v>
      </c>
      <c r="D1124" s="12">
        <v>11334750</v>
      </c>
      <c r="E1124" s="28">
        <v>45985</v>
      </c>
      <c r="F1124" s="12">
        <v>11618118.75</v>
      </c>
      <c r="G1124" s="12">
        <v>11618118.75</v>
      </c>
      <c r="H1124" s="5">
        <f t="shared" si="25"/>
        <v>4.8072285634669125E-4</v>
      </c>
      <c r="J1124" s="13"/>
    </row>
    <row r="1125" spans="1:10" x14ac:dyDescent="0.25">
      <c r="A1125" s="6" t="s">
        <v>301</v>
      </c>
      <c r="B1125" s="6">
        <v>900903717</v>
      </c>
      <c r="C1125" s="6" t="s">
        <v>197</v>
      </c>
      <c r="D1125" s="12">
        <v>8121750</v>
      </c>
      <c r="E1125" s="28">
        <v>45986</v>
      </c>
      <c r="F1125" s="12">
        <v>8324793.75</v>
      </c>
      <c r="G1125" s="12">
        <v>8324793.75</v>
      </c>
      <c r="H1125" s="5">
        <f t="shared" si="25"/>
        <v>3.4445496005944021E-4</v>
      </c>
      <c r="J1125" s="13"/>
    </row>
    <row r="1126" spans="1:10" x14ac:dyDescent="0.25">
      <c r="A1126" s="6" t="s">
        <v>302</v>
      </c>
      <c r="B1126" s="6">
        <v>71622560</v>
      </c>
      <c r="C1126" s="6" t="s">
        <v>197</v>
      </c>
      <c r="D1126" s="12">
        <v>6140109</v>
      </c>
      <c r="E1126" s="28">
        <v>45746</v>
      </c>
      <c r="F1126" s="12">
        <v>6577284.7608000003</v>
      </c>
      <c r="G1126" s="12">
        <v>6577284.7608000003</v>
      </c>
      <c r="H1126" s="5">
        <f t="shared" si="25"/>
        <v>2.7214828710692428E-4</v>
      </c>
      <c r="J1126" s="13"/>
    </row>
    <row r="1127" spans="1:10" x14ac:dyDescent="0.25">
      <c r="A1127" s="6" t="s">
        <v>302</v>
      </c>
      <c r="B1127" s="6">
        <v>71622560</v>
      </c>
      <c r="C1127" s="6" t="s">
        <v>197</v>
      </c>
      <c r="D1127" s="12">
        <v>197540</v>
      </c>
      <c r="E1127" s="28">
        <v>45750</v>
      </c>
      <c r="F1127" s="12">
        <v>210577.64</v>
      </c>
      <c r="G1127" s="12">
        <v>210577.64</v>
      </c>
      <c r="H1127" s="5">
        <f t="shared" si="25"/>
        <v>8.7130702277892697E-6</v>
      </c>
      <c r="J1127" s="13"/>
    </row>
    <row r="1128" spans="1:10" x14ac:dyDescent="0.25">
      <c r="A1128" s="6" t="s">
        <v>302</v>
      </c>
      <c r="B1128" s="6">
        <v>71622560</v>
      </c>
      <c r="C1128" s="6" t="s">
        <v>197</v>
      </c>
      <c r="D1128" s="12">
        <v>6862316</v>
      </c>
      <c r="E1128" s="28">
        <v>45750</v>
      </c>
      <c r="F1128" s="12">
        <v>7315228.8559999997</v>
      </c>
      <c r="G1128" s="12">
        <v>7315228.8559999997</v>
      </c>
      <c r="H1128" s="5">
        <f t="shared" si="25"/>
        <v>3.0268219719186969E-4</v>
      </c>
      <c r="J1128" s="13"/>
    </row>
    <row r="1129" spans="1:10" x14ac:dyDescent="0.25">
      <c r="A1129" s="6" t="s">
        <v>302</v>
      </c>
      <c r="B1129" s="6">
        <v>71622560</v>
      </c>
      <c r="C1129" s="6" t="s">
        <v>197</v>
      </c>
      <c r="D1129" s="12">
        <v>1195950</v>
      </c>
      <c r="E1129" s="28">
        <v>45750</v>
      </c>
      <c r="F1129" s="12">
        <v>1274882.7</v>
      </c>
      <c r="G1129" s="12">
        <v>1274882.7</v>
      </c>
      <c r="H1129" s="5">
        <f t="shared" si="25"/>
        <v>5.2750816740531416E-5</v>
      </c>
      <c r="J1129" s="13"/>
    </row>
    <row r="1130" spans="1:10" x14ac:dyDescent="0.25">
      <c r="A1130" s="6" t="s">
        <v>302</v>
      </c>
      <c r="B1130" s="6">
        <v>71622560</v>
      </c>
      <c r="C1130" s="6" t="s">
        <v>197</v>
      </c>
      <c r="D1130" s="12">
        <v>120785</v>
      </c>
      <c r="E1130" s="28">
        <v>45752</v>
      </c>
      <c r="F1130" s="12">
        <v>128756.81</v>
      </c>
      <c r="G1130" s="12">
        <v>128756.81</v>
      </c>
      <c r="H1130" s="5">
        <f t="shared" si="25"/>
        <v>5.3275700489193418E-6</v>
      </c>
      <c r="J1130" s="13"/>
    </row>
    <row r="1131" spans="1:10" x14ac:dyDescent="0.25">
      <c r="A1131" s="6" t="s">
        <v>302</v>
      </c>
      <c r="B1131" s="6">
        <v>71622560</v>
      </c>
      <c r="C1131" s="6" t="s">
        <v>197</v>
      </c>
      <c r="D1131" s="12">
        <v>2243324</v>
      </c>
      <c r="E1131" s="28">
        <v>45758</v>
      </c>
      <c r="F1131" s="12">
        <v>2391383.3840000001</v>
      </c>
      <c r="G1131" s="12">
        <v>2391383.3840000001</v>
      </c>
      <c r="H1131" s="5">
        <f t="shared" si="25"/>
        <v>9.894826139356653E-5</v>
      </c>
      <c r="J1131" s="13"/>
    </row>
    <row r="1132" spans="1:10" x14ac:dyDescent="0.25">
      <c r="A1132" s="6" t="s">
        <v>302</v>
      </c>
      <c r="B1132" s="6">
        <v>71622560</v>
      </c>
      <c r="C1132" s="6" t="s">
        <v>197</v>
      </c>
      <c r="D1132" s="12">
        <v>1309000</v>
      </c>
      <c r="E1132" s="28">
        <v>45758</v>
      </c>
      <c r="F1132" s="12">
        <v>1395394</v>
      </c>
      <c r="G1132" s="12">
        <v>1395394</v>
      </c>
      <c r="H1132" s="5">
        <f t="shared" si="25"/>
        <v>5.7737212352820454E-5</v>
      </c>
      <c r="J1132" s="13"/>
    </row>
    <row r="1133" spans="1:10" x14ac:dyDescent="0.25">
      <c r="A1133" s="6" t="s">
        <v>302</v>
      </c>
      <c r="B1133" s="6">
        <v>71622560</v>
      </c>
      <c r="C1133" s="6" t="s">
        <v>197</v>
      </c>
      <c r="D1133" s="12">
        <v>1980500</v>
      </c>
      <c r="E1133" s="28">
        <v>45771</v>
      </c>
      <c r="F1133" s="12">
        <v>2111213</v>
      </c>
      <c r="G1133" s="12">
        <v>2111213</v>
      </c>
      <c r="H1133" s="5">
        <f t="shared" si="25"/>
        <v>8.7355652455890686E-5</v>
      </c>
      <c r="J1133" s="13"/>
    </row>
    <row r="1134" spans="1:10" x14ac:dyDescent="0.25">
      <c r="A1134" s="6" t="s">
        <v>303</v>
      </c>
      <c r="B1134" s="6">
        <v>811039675</v>
      </c>
      <c r="C1134" s="6" t="s">
        <v>197</v>
      </c>
      <c r="D1134" s="12">
        <v>891000</v>
      </c>
      <c r="E1134" s="28">
        <v>45798</v>
      </c>
      <c r="F1134" s="12">
        <v>944549.1</v>
      </c>
      <c r="G1134" s="12">
        <v>944549.1</v>
      </c>
      <c r="H1134" s="5">
        <f t="shared" si="25"/>
        <v>3.9082604600826316E-5</v>
      </c>
      <c r="J1134" s="13"/>
    </row>
    <row r="1135" spans="1:10" x14ac:dyDescent="0.25">
      <c r="A1135" s="6" t="s">
        <v>303</v>
      </c>
      <c r="B1135" s="6">
        <v>811039675</v>
      </c>
      <c r="C1135" s="6" t="s">
        <v>197</v>
      </c>
      <c r="D1135" s="12">
        <v>2772000</v>
      </c>
      <c r="E1135" s="28">
        <v>45798</v>
      </c>
      <c r="F1135" s="12">
        <v>2938597.2</v>
      </c>
      <c r="G1135" s="12">
        <v>2938597.2</v>
      </c>
      <c r="H1135" s="5">
        <f t="shared" si="25"/>
        <v>1.2159032542479301E-4</v>
      </c>
      <c r="J1135" s="13"/>
    </row>
    <row r="1136" spans="1:10" x14ac:dyDescent="0.25">
      <c r="A1136" s="6" t="s">
        <v>303</v>
      </c>
      <c r="B1136" s="6">
        <v>811039675</v>
      </c>
      <c r="C1136" s="6" t="s">
        <v>197</v>
      </c>
      <c r="D1136" s="12">
        <v>1881000</v>
      </c>
      <c r="E1136" s="28">
        <v>45798</v>
      </c>
      <c r="F1136" s="12">
        <v>1994048.1</v>
      </c>
      <c r="G1136" s="12">
        <v>1994048.1</v>
      </c>
      <c r="H1136" s="5">
        <f t="shared" si="25"/>
        <v>8.2507720823966679E-5</v>
      </c>
      <c r="J1136" s="13"/>
    </row>
    <row r="1137" spans="1:10" x14ac:dyDescent="0.25">
      <c r="A1137" s="6" t="s">
        <v>303</v>
      </c>
      <c r="B1137" s="6">
        <v>811039675</v>
      </c>
      <c r="C1137" s="6" t="s">
        <v>197</v>
      </c>
      <c r="D1137" s="12">
        <v>1683000</v>
      </c>
      <c r="E1137" s="28">
        <v>45810</v>
      </c>
      <c r="F1137" s="12">
        <v>1778762.7</v>
      </c>
      <c r="G1137" s="12">
        <v>1778762.7</v>
      </c>
      <c r="H1137" s="5">
        <f t="shared" si="25"/>
        <v>7.3599857628151084E-5</v>
      </c>
      <c r="J1137" s="13"/>
    </row>
    <row r="1138" spans="1:10" x14ac:dyDescent="0.25">
      <c r="A1138" s="6" t="s">
        <v>303</v>
      </c>
      <c r="B1138" s="6">
        <v>811039675</v>
      </c>
      <c r="C1138" s="6" t="s">
        <v>197</v>
      </c>
      <c r="D1138" s="12">
        <v>792000</v>
      </c>
      <c r="E1138" s="28">
        <v>45823</v>
      </c>
      <c r="F1138" s="12">
        <v>837064.8</v>
      </c>
      <c r="G1138" s="12">
        <v>837064.8</v>
      </c>
      <c r="H1138" s="5">
        <f t="shared" si="25"/>
        <v>3.463522711912993E-5</v>
      </c>
      <c r="J1138" s="13"/>
    </row>
    <row r="1139" spans="1:10" x14ac:dyDescent="0.25">
      <c r="A1139" s="6" t="s">
        <v>303</v>
      </c>
      <c r="B1139" s="6">
        <v>811039675</v>
      </c>
      <c r="C1139" s="6" t="s">
        <v>197</v>
      </c>
      <c r="D1139" s="12">
        <v>247000</v>
      </c>
      <c r="E1139" s="28">
        <v>45823</v>
      </c>
      <c r="F1139" s="12">
        <v>261054.3</v>
      </c>
      <c r="G1139" s="12">
        <v>261054.3</v>
      </c>
      <c r="H1139" s="5">
        <f t="shared" si="25"/>
        <v>1.0801642801041782E-5</v>
      </c>
      <c r="J1139" s="13"/>
    </row>
    <row r="1140" spans="1:10" x14ac:dyDescent="0.25">
      <c r="A1140" s="6" t="s">
        <v>303</v>
      </c>
      <c r="B1140" s="6">
        <v>811039675</v>
      </c>
      <c r="C1140" s="6" t="s">
        <v>197</v>
      </c>
      <c r="D1140" s="12">
        <v>5841000</v>
      </c>
      <c r="E1140" s="28">
        <v>45876</v>
      </c>
      <c r="F1140" s="12">
        <v>6151157.0999999996</v>
      </c>
      <c r="G1140" s="12">
        <v>6151157.0999999996</v>
      </c>
      <c r="H1140" s="5">
        <f t="shared" si="25"/>
        <v>2.5451640446946111E-4</v>
      </c>
      <c r="J1140" s="13"/>
    </row>
    <row r="1141" spans="1:10" x14ac:dyDescent="0.25">
      <c r="A1141" s="6" t="s">
        <v>303</v>
      </c>
      <c r="B1141" s="6">
        <v>811039675</v>
      </c>
      <c r="C1141" s="6" t="s">
        <v>197</v>
      </c>
      <c r="D1141" s="12">
        <v>784000</v>
      </c>
      <c r="E1141" s="28">
        <v>45876</v>
      </c>
      <c r="F1141" s="12">
        <v>825630.4</v>
      </c>
      <c r="G1141" s="12">
        <v>825630.4</v>
      </c>
      <c r="H1141" s="5">
        <f t="shared" si="25"/>
        <v>3.4162105992819301E-5</v>
      </c>
      <c r="J1141" s="13"/>
    </row>
    <row r="1142" spans="1:10" x14ac:dyDescent="0.25">
      <c r="A1142" s="6" t="s">
        <v>304</v>
      </c>
      <c r="B1142" s="6">
        <v>900435377</v>
      </c>
      <c r="C1142" s="6" t="s">
        <v>197</v>
      </c>
      <c r="D1142" s="12">
        <v>4407800</v>
      </c>
      <c r="E1142" s="28">
        <v>45655</v>
      </c>
      <c r="F1142" s="12">
        <v>4831830.3600000003</v>
      </c>
      <c r="G1142" s="12">
        <v>4831830.3600000003</v>
      </c>
      <c r="H1142" s="5">
        <f t="shared" si="25"/>
        <v>1.9992662685100045E-4</v>
      </c>
      <c r="J1142" s="13"/>
    </row>
    <row r="1143" spans="1:10" x14ac:dyDescent="0.25">
      <c r="A1143" s="6" t="s">
        <v>304</v>
      </c>
      <c r="B1143" s="6">
        <v>900435377</v>
      </c>
      <c r="C1143" s="6" t="s">
        <v>197</v>
      </c>
      <c r="D1143" s="12">
        <v>1764000</v>
      </c>
      <c r="E1143" s="28">
        <v>45655</v>
      </c>
      <c r="F1143" s="12">
        <v>1933696.8</v>
      </c>
      <c r="G1143" s="12">
        <v>1933696.8</v>
      </c>
      <c r="H1143" s="5">
        <f t="shared" si="25"/>
        <v>8.0010565308127581E-5</v>
      </c>
      <c r="J1143" s="13"/>
    </row>
    <row r="1144" spans="1:10" x14ac:dyDescent="0.25">
      <c r="A1144" s="6" t="s">
        <v>304</v>
      </c>
      <c r="B1144" s="6">
        <v>900435377</v>
      </c>
      <c r="C1144" s="6" t="s">
        <v>197</v>
      </c>
      <c r="D1144" s="12">
        <v>3216060.86</v>
      </c>
      <c r="E1144" s="28">
        <v>45655</v>
      </c>
      <c r="F1144" s="12">
        <v>3525445.9147319999</v>
      </c>
      <c r="G1144" s="12">
        <v>3525445.9147319999</v>
      </c>
      <c r="H1144" s="5">
        <f t="shared" si="25"/>
        <v>1.458723625135731E-4</v>
      </c>
      <c r="J1144" s="13"/>
    </row>
    <row r="1145" spans="1:10" x14ac:dyDescent="0.25">
      <c r="A1145" s="6" t="s">
        <v>305</v>
      </c>
      <c r="B1145" s="6">
        <v>800206345</v>
      </c>
      <c r="C1145" s="6" t="s">
        <v>197</v>
      </c>
      <c r="D1145" s="12">
        <v>2646000</v>
      </c>
      <c r="E1145" s="28">
        <v>45886</v>
      </c>
      <c r="F1145" s="12">
        <v>2786502.6</v>
      </c>
      <c r="G1145" s="12">
        <v>2786502.6</v>
      </c>
      <c r="H1145" s="5">
        <f t="shared" si="25"/>
        <v>1.1529710772576513E-4</v>
      </c>
      <c r="J1145" s="13"/>
    </row>
    <row r="1146" spans="1:10" x14ac:dyDescent="0.25">
      <c r="A1146" s="6" t="s">
        <v>305</v>
      </c>
      <c r="B1146" s="6">
        <v>800206345</v>
      </c>
      <c r="C1146" s="6" t="s">
        <v>197</v>
      </c>
      <c r="D1146" s="12">
        <v>990000</v>
      </c>
      <c r="E1146" s="28">
        <v>45893</v>
      </c>
      <c r="F1146" s="12">
        <v>1042569</v>
      </c>
      <c r="G1146" s="12">
        <v>1042569</v>
      </c>
      <c r="H1146" s="5">
        <f t="shared" si="25"/>
        <v>4.3138373638891717E-5</v>
      </c>
      <c r="J1146" s="13"/>
    </row>
    <row r="1147" spans="1:10" x14ac:dyDescent="0.25">
      <c r="A1147" s="6" t="s">
        <v>306</v>
      </c>
      <c r="B1147" s="6">
        <v>901940381</v>
      </c>
      <c r="C1147" s="6" t="s">
        <v>197</v>
      </c>
      <c r="D1147" s="12">
        <v>3344290.85</v>
      </c>
      <c r="E1147" s="28">
        <v>45938</v>
      </c>
      <c r="F1147" s="12">
        <v>3504816.8108000001</v>
      </c>
      <c r="G1147" s="12">
        <v>3504816.8108000001</v>
      </c>
      <c r="H1147" s="5">
        <f t="shared" ref="H1147:H1183" si="26">+G1147/$G$1187</f>
        <v>1.4501879215683496E-4</v>
      </c>
      <c r="J1147" s="13"/>
    </row>
    <row r="1148" spans="1:10" x14ac:dyDescent="0.25">
      <c r="A1148" s="6" t="s">
        <v>306</v>
      </c>
      <c r="B1148" s="6">
        <v>901940381</v>
      </c>
      <c r="C1148" s="6" t="s">
        <v>197</v>
      </c>
      <c r="D1148" s="12">
        <v>8559118.8000000007</v>
      </c>
      <c r="E1148" s="28">
        <v>45952</v>
      </c>
      <c r="F1148" s="12">
        <v>8969956.5024000015</v>
      </c>
      <c r="G1148" s="12">
        <v>8969956.5024000015</v>
      </c>
      <c r="H1148" s="5">
        <f t="shared" si="26"/>
        <v>3.7114985686811865E-4</v>
      </c>
      <c r="J1148" s="13"/>
    </row>
    <row r="1149" spans="1:10" x14ac:dyDescent="0.25">
      <c r="A1149" s="6" t="s">
        <v>306</v>
      </c>
      <c r="B1149" s="6">
        <v>901940381</v>
      </c>
      <c r="C1149" s="6" t="s">
        <v>197</v>
      </c>
      <c r="D1149" s="12">
        <v>1458328.8</v>
      </c>
      <c r="E1149" s="28">
        <v>45969</v>
      </c>
      <c r="F1149" s="12">
        <v>1494787.02</v>
      </c>
      <c r="G1149" s="12">
        <v>1494787.02</v>
      </c>
      <c r="H1149" s="5">
        <f t="shared" si="26"/>
        <v>6.1849796972023434E-5</v>
      </c>
      <c r="J1149" s="13"/>
    </row>
    <row r="1150" spans="1:10" x14ac:dyDescent="0.25">
      <c r="A1150" s="6" t="s">
        <v>306</v>
      </c>
      <c r="B1150" s="6">
        <v>901940381</v>
      </c>
      <c r="C1150" s="6" t="s">
        <v>197</v>
      </c>
      <c r="D1150" s="12">
        <v>3915683.3</v>
      </c>
      <c r="E1150" s="28">
        <v>45995</v>
      </c>
      <c r="F1150" s="12">
        <v>3915683.3</v>
      </c>
      <c r="G1150" s="12">
        <v>3915683.3</v>
      </c>
      <c r="H1150" s="5">
        <f t="shared" si="26"/>
        <v>1.6201921335371426E-4</v>
      </c>
      <c r="J1150" s="13"/>
    </row>
    <row r="1151" spans="1:10" x14ac:dyDescent="0.25">
      <c r="A1151" s="6" t="s">
        <v>306</v>
      </c>
      <c r="B1151" s="6">
        <v>901940381</v>
      </c>
      <c r="C1151" s="6" t="s">
        <v>197</v>
      </c>
      <c r="D1151" s="12">
        <v>10115052.699999999</v>
      </c>
      <c r="E1151" s="28">
        <v>46011</v>
      </c>
      <c r="F1151" s="12">
        <v>10115052.699999999</v>
      </c>
      <c r="G1151" s="12">
        <v>10115052.699999999</v>
      </c>
      <c r="H1151" s="5">
        <f t="shared" si="26"/>
        <v>4.1853049798112207E-4</v>
      </c>
      <c r="J1151" s="13"/>
    </row>
    <row r="1152" spans="1:10" x14ac:dyDescent="0.25">
      <c r="A1152" s="6" t="s">
        <v>306</v>
      </c>
      <c r="B1152" s="6">
        <v>901940381</v>
      </c>
      <c r="C1152" s="6" t="s">
        <v>197</v>
      </c>
      <c r="D1152" s="12">
        <v>763723.05</v>
      </c>
      <c r="E1152" s="28">
        <v>46011</v>
      </c>
      <c r="F1152" s="12">
        <v>763723.05</v>
      </c>
      <c r="G1152" s="12">
        <v>763723.05</v>
      </c>
      <c r="H1152" s="5">
        <f t="shared" si="26"/>
        <v>3.1600565801912378E-5</v>
      </c>
      <c r="J1152" s="13"/>
    </row>
    <row r="1153" spans="1:10" x14ac:dyDescent="0.25">
      <c r="A1153" s="6" t="s">
        <v>307</v>
      </c>
      <c r="B1153" s="6">
        <v>1128436619</v>
      </c>
      <c r="C1153" s="6" t="s">
        <v>197</v>
      </c>
      <c r="D1153" s="12">
        <v>700000</v>
      </c>
      <c r="E1153" s="28">
        <v>45841</v>
      </c>
      <c r="F1153" s="12">
        <v>739130</v>
      </c>
      <c r="G1153" s="12">
        <v>739130</v>
      </c>
      <c r="H1153" s="5">
        <f t="shared" si="26"/>
        <v>3.0582979263448305E-5</v>
      </c>
      <c r="J1153" s="13"/>
    </row>
    <row r="1154" spans="1:10" x14ac:dyDescent="0.25">
      <c r="A1154" s="6" t="s">
        <v>307</v>
      </c>
      <c r="B1154" s="6">
        <v>1128436619</v>
      </c>
      <c r="C1154" s="6" t="s">
        <v>197</v>
      </c>
      <c r="D1154" s="12">
        <v>4218000</v>
      </c>
      <c r="E1154" s="28">
        <v>45842</v>
      </c>
      <c r="F1154" s="12">
        <v>4453786.2</v>
      </c>
      <c r="G1154" s="12">
        <v>4453786.2</v>
      </c>
      <c r="H1154" s="5">
        <f t="shared" si="26"/>
        <v>1.8428429504746422E-4</v>
      </c>
      <c r="J1154" s="13"/>
    </row>
    <row r="1155" spans="1:10" x14ac:dyDescent="0.25">
      <c r="A1155" s="6" t="s">
        <v>307</v>
      </c>
      <c r="B1155" s="6">
        <v>1128436619</v>
      </c>
      <c r="C1155" s="6" t="s">
        <v>197</v>
      </c>
      <c r="D1155" s="12">
        <v>3704000</v>
      </c>
      <c r="E1155" s="28">
        <v>45843</v>
      </c>
      <c r="F1155" s="12">
        <v>3911053.6</v>
      </c>
      <c r="G1155" s="12">
        <v>3911053.6</v>
      </c>
      <c r="H1155" s="5">
        <f t="shared" si="26"/>
        <v>1.6182765027401789E-4</v>
      </c>
      <c r="J1155" s="13"/>
    </row>
    <row r="1156" spans="1:10" x14ac:dyDescent="0.25">
      <c r="A1156" s="6" t="s">
        <v>308</v>
      </c>
      <c r="B1156" s="6">
        <v>900280451</v>
      </c>
      <c r="C1156" s="6" t="s">
        <v>197</v>
      </c>
      <c r="D1156" s="12">
        <v>32387.55</v>
      </c>
      <c r="E1156" s="28">
        <v>45800</v>
      </c>
      <c r="F1156" s="12">
        <v>34334.041754999998</v>
      </c>
      <c r="G1156" s="12">
        <v>34334.041754999998</v>
      </c>
      <c r="H1156" s="5">
        <f t="shared" si="26"/>
        <v>1.4206395181139083E-6</v>
      </c>
      <c r="J1156" s="13"/>
    </row>
    <row r="1157" spans="1:10" x14ac:dyDescent="0.25">
      <c r="A1157" s="6" t="s">
        <v>308</v>
      </c>
      <c r="B1157" s="6">
        <v>900280451</v>
      </c>
      <c r="C1157" s="6" t="s">
        <v>197</v>
      </c>
      <c r="D1157" s="12">
        <v>2190021.9900000002</v>
      </c>
      <c r="E1157" s="28">
        <v>45826</v>
      </c>
      <c r="F1157" s="12">
        <v>2314634.2412310001</v>
      </c>
      <c r="G1157" s="12">
        <v>2314634.2412310001</v>
      </c>
      <c r="H1157" s="5">
        <f t="shared" si="26"/>
        <v>9.5772612398407691E-5</v>
      </c>
      <c r="J1157" s="13"/>
    </row>
    <row r="1158" spans="1:10" x14ac:dyDescent="0.25">
      <c r="A1158" s="6" t="s">
        <v>308</v>
      </c>
      <c r="B1158" s="6">
        <v>900280451</v>
      </c>
      <c r="C1158" s="6" t="s">
        <v>197</v>
      </c>
      <c r="D1158" s="12">
        <v>2066313.9</v>
      </c>
      <c r="E1158" s="28">
        <v>45826</v>
      </c>
      <c r="F1158" s="12">
        <v>2183887.1609100001</v>
      </c>
      <c r="G1158" s="12">
        <v>2183887.1609100001</v>
      </c>
      <c r="H1158" s="5">
        <f t="shared" si="26"/>
        <v>9.0362690941812025E-5</v>
      </c>
      <c r="J1158" s="13"/>
    </row>
    <row r="1159" spans="1:10" x14ac:dyDescent="0.25">
      <c r="A1159" s="6" t="s">
        <v>308</v>
      </c>
      <c r="B1159" s="6">
        <v>900280451</v>
      </c>
      <c r="C1159" s="6" t="s">
        <v>197</v>
      </c>
      <c r="D1159" s="12">
        <v>3004535</v>
      </c>
      <c r="E1159" s="28">
        <v>45826</v>
      </c>
      <c r="F1159" s="12">
        <v>3175493.0414999998</v>
      </c>
      <c r="G1159" s="12">
        <v>3175493.0414999998</v>
      </c>
      <c r="H1159" s="5">
        <f t="shared" si="26"/>
        <v>1.3139236377825129E-4</v>
      </c>
      <c r="J1159" s="13"/>
    </row>
    <row r="1160" spans="1:10" x14ac:dyDescent="0.25">
      <c r="A1160" s="6" t="s">
        <v>308</v>
      </c>
      <c r="B1160" s="6">
        <v>900280451</v>
      </c>
      <c r="C1160" s="6" t="s">
        <v>197</v>
      </c>
      <c r="D1160" s="12">
        <v>1394504.83</v>
      </c>
      <c r="E1160" s="28">
        <v>45829</v>
      </c>
      <c r="F1160" s="12">
        <v>1473852.1548270001</v>
      </c>
      <c r="G1160" s="12">
        <v>1473852.1548270001</v>
      </c>
      <c r="H1160" s="5">
        <f t="shared" si="26"/>
        <v>6.0983575133552615E-5</v>
      </c>
      <c r="J1160" s="13"/>
    </row>
    <row r="1161" spans="1:10" x14ac:dyDescent="0.25">
      <c r="A1161" s="6" t="s">
        <v>308</v>
      </c>
      <c r="B1161" s="6">
        <v>900280451</v>
      </c>
      <c r="C1161" s="6" t="s">
        <v>197</v>
      </c>
      <c r="D1161" s="12">
        <v>4876759.9000000004</v>
      </c>
      <c r="E1161" s="28">
        <v>45921</v>
      </c>
      <c r="F1161" s="12">
        <v>5126450.0068800002</v>
      </c>
      <c r="G1161" s="12">
        <v>5126450.0068800002</v>
      </c>
      <c r="H1161" s="5">
        <f t="shared" si="26"/>
        <v>2.1211710288516968E-4</v>
      </c>
      <c r="J1161" s="13"/>
    </row>
    <row r="1162" spans="1:10" x14ac:dyDescent="0.25">
      <c r="A1162" s="6" t="s">
        <v>308</v>
      </c>
      <c r="B1162" s="6">
        <v>900280451</v>
      </c>
      <c r="C1162" s="6" t="s">
        <v>197</v>
      </c>
      <c r="D1162" s="12">
        <v>1789440</v>
      </c>
      <c r="E1162" s="28">
        <v>45927</v>
      </c>
      <c r="F1162" s="12">
        <v>1881059.328</v>
      </c>
      <c r="G1162" s="12">
        <v>1881059.328</v>
      </c>
      <c r="H1162" s="5">
        <f t="shared" si="26"/>
        <v>7.7832584824780491E-5</v>
      </c>
      <c r="J1162" s="13"/>
    </row>
    <row r="1163" spans="1:10" x14ac:dyDescent="0.25">
      <c r="A1163" s="6" t="s">
        <v>308</v>
      </c>
      <c r="B1163" s="6">
        <v>900280451</v>
      </c>
      <c r="C1163" s="6" t="s">
        <v>197</v>
      </c>
      <c r="D1163" s="12">
        <v>1446231</v>
      </c>
      <c r="E1163" s="28">
        <v>45942</v>
      </c>
      <c r="F1163" s="12">
        <v>1515650.088</v>
      </c>
      <c r="G1163" s="12">
        <v>1515650.088</v>
      </c>
      <c r="H1163" s="5">
        <f t="shared" si="26"/>
        <v>6.2713048059133842E-5</v>
      </c>
      <c r="J1163" s="13"/>
    </row>
    <row r="1164" spans="1:10" x14ac:dyDescent="0.25">
      <c r="A1164" s="6" t="s">
        <v>308</v>
      </c>
      <c r="B1164" s="6">
        <v>900280451</v>
      </c>
      <c r="C1164" s="6" t="s">
        <v>197</v>
      </c>
      <c r="D1164" s="12">
        <v>2686093.9</v>
      </c>
      <c r="E1164" s="28">
        <v>45942</v>
      </c>
      <c r="F1164" s="12">
        <v>2815026.4071999998</v>
      </c>
      <c r="G1164" s="12">
        <v>2815026.4071999998</v>
      </c>
      <c r="H1164" s="5">
        <f t="shared" si="26"/>
        <v>1.164773371902872E-4</v>
      </c>
      <c r="J1164" s="13"/>
    </row>
    <row r="1165" spans="1:10" x14ac:dyDescent="0.25">
      <c r="A1165" s="6" t="s">
        <v>308</v>
      </c>
      <c r="B1165" s="6">
        <v>900280451</v>
      </c>
      <c r="C1165" s="6" t="s">
        <v>197</v>
      </c>
      <c r="D1165" s="12">
        <v>4379526.25</v>
      </c>
      <c r="E1165" s="28">
        <v>45942</v>
      </c>
      <c r="F1165" s="12">
        <v>4589743.51</v>
      </c>
      <c r="G1165" s="12">
        <v>4589743.51</v>
      </c>
      <c r="H1165" s="5">
        <f t="shared" si="26"/>
        <v>1.8990980015812703E-4</v>
      </c>
      <c r="J1165" s="13"/>
    </row>
    <row r="1166" spans="1:10" x14ac:dyDescent="0.25">
      <c r="A1166" s="6" t="s">
        <v>308</v>
      </c>
      <c r="B1166" s="6">
        <v>900280451</v>
      </c>
      <c r="C1166" s="6" t="s">
        <v>197</v>
      </c>
      <c r="D1166" s="12">
        <v>3561451.6</v>
      </c>
      <c r="E1166" s="28">
        <v>45945</v>
      </c>
      <c r="F1166" s="12">
        <v>3732401.2768000001</v>
      </c>
      <c r="G1166" s="12">
        <v>3732401.2768000001</v>
      </c>
      <c r="H1166" s="5">
        <f t="shared" si="26"/>
        <v>1.5443555376083013E-4</v>
      </c>
      <c r="J1166" s="13"/>
    </row>
    <row r="1167" spans="1:10" x14ac:dyDescent="0.25">
      <c r="A1167" s="6" t="s">
        <v>308</v>
      </c>
      <c r="B1167" s="6">
        <v>900280451</v>
      </c>
      <c r="C1167" s="6" t="s">
        <v>197</v>
      </c>
      <c r="D1167" s="12">
        <v>1721928.25</v>
      </c>
      <c r="E1167" s="28">
        <v>45945</v>
      </c>
      <c r="F1167" s="12">
        <v>1804580.8060000001</v>
      </c>
      <c r="G1167" s="12">
        <v>1804580.8060000001</v>
      </c>
      <c r="H1167" s="5">
        <f t="shared" si="26"/>
        <v>7.4668133304174947E-5</v>
      </c>
      <c r="J1167" s="13"/>
    </row>
    <row r="1168" spans="1:10" x14ac:dyDescent="0.25">
      <c r="A1168" s="6" t="s">
        <v>308</v>
      </c>
      <c r="B1168" s="6">
        <v>900280451</v>
      </c>
      <c r="C1168" s="6" t="s">
        <v>197</v>
      </c>
      <c r="D1168" s="12">
        <v>2268604.5</v>
      </c>
      <c r="E1168" s="28">
        <v>45947</v>
      </c>
      <c r="F1168" s="12">
        <v>2377497.5159999998</v>
      </c>
      <c r="G1168" s="12">
        <v>2377497.5159999998</v>
      </c>
      <c r="H1168" s="5">
        <f t="shared" si="26"/>
        <v>9.8373705884929367E-5</v>
      </c>
      <c r="J1168" s="13"/>
    </row>
    <row r="1169" spans="1:10" x14ac:dyDescent="0.25">
      <c r="A1169" s="6" t="s">
        <v>308</v>
      </c>
      <c r="B1169" s="6">
        <v>900280451</v>
      </c>
      <c r="C1169" s="6" t="s">
        <v>197</v>
      </c>
      <c r="D1169" s="12">
        <v>3990532.75</v>
      </c>
      <c r="E1169" s="28">
        <v>45977</v>
      </c>
      <c r="F1169" s="12">
        <v>4090296.0687500001</v>
      </c>
      <c r="G1169" s="12">
        <v>4090296.0687500001</v>
      </c>
      <c r="H1169" s="5">
        <f t="shared" si="26"/>
        <v>1.6924416523743504E-4</v>
      </c>
      <c r="J1169" s="13"/>
    </row>
    <row r="1170" spans="1:10" x14ac:dyDescent="0.25">
      <c r="A1170" s="6" t="s">
        <v>308</v>
      </c>
      <c r="B1170" s="6">
        <v>900280451</v>
      </c>
      <c r="C1170" s="6" t="s">
        <v>197</v>
      </c>
      <c r="D1170" s="12">
        <v>2686093.9</v>
      </c>
      <c r="E1170" s="28">
        <v>45977</v>
      </c>
      <c r="F1170" s="12">
        <v>2753246.2475000001</v>
      </c>
      <c r="G1170" s="12">
        <v>2753246.2475000001</v>
      </c>
      <c r="H1170" s="5">
        <f t="shared" si="26"/>
        <v>1.1392105975195075E-4</v>
      </c>
      <c r="J1170" s="13"/>
    </row>
    <row r="1171" spans="1:10" x14ac:dyDescent="0.25">
      <c r="A1171" s="6" t="s">
        <v>308</v>
      </c>
      <c r="B1171" s="6">
        <v>900280451</v>
      </c>
      <c r="C1171" s="6" t="s">
        <v>197</v>
      </c>
      <c r="D1171" s="12">
        <v>4379526.25</v>
      </c>
      <c r="E1171" s="28">
        <v>45980</v>
      </c>
      <c r="F1171" s="12">
        <v>4489014.40625</v>
      </c>
      <c r="G1171" s="12">
        <v>4489014.40625</v>
      </c>
      <c r="H1171" s="5">
        <f t="shared" si="26"/>
        <v>1.8574193240656508E-4</v>
      </c>
      <c r="J1171" s="13"/>
    </row>
    <row r="1172" spans="1:10" x14ac:dyDescent="0.25">
      <c r="A1172" s="6" t="s">
        <v>308</v>
      </c>
      <c r="B1172" s="6">
        <v>900280451</v>
      </c>
      <c r="C1172" s="6" t="s">
        <v>197</v>
      </c>
      <c r="D1172" s="12">
        <v>3561451.6</v>
      </c>
      <c r="E1172" s="28">
        <v>45991</v>
      </c>
      <c r="F1172" s="12">
        <v>3650487.89</v>
      </c>
      <c r="G1172" s="12">
        <v>3650487.89</v>
      </c>
      <c r="H1172" s="5">
        <f t="shared" si="26"/>
        <v>1.5104622385959054E-4</v>
      </c>
      <c r="J1172" s="13"/>
    </row>
    <row r="1173" spans="1:10" x14ac:dyDescent="0.25">
      <c r="A1173" s="6" t="s">
        <v>308</v>
      </c>
      <c r="B1173" s="6">
        <v>900280451</v>
      </c>
      <c r="C1173" s="6" t="s">
        <v>197</v>
      </c>
      <c r="D1173" s="12">
        <v>1446231</v>
      </c>
      <c r="E1173" s="28">
        <v>45996</v>
      </c>
      <c r="F1173" s="12">
        <v>1446231</v>
      </c>
      <c r="G1173" s="12">
        <v>1446231</v>
      </c>
      <c r="H1173" s="5">
        <f t="shared" si="26"/>
        <v>5.9840694712913969E-5</v>
      </c>
      <c r="J1173" s="13"/>
    </row>
    <row r="1174" spans="1:10" x14ac:dyDescent="0.25">
      <c r="A1174" s="6" t="s">
        <v>308</v>
      </c>
      <c r="B1174" s="6">
        <v>900280451</v>
      </c>
      <c r="C1174" s="6" t="s">
        <v>197</v>
      </c>
      <c r="D1174" s="12">
        <v>2015450</v>
      </c>
      <c r="E1174" s="28">
        <v>46004</v>
      </c>
      <c r="F1174" s="12">
        <v>2015450</v>
      </c>
      <c r="G1174" s="12">
        <v>2015450</v>
      </c>
      <c r="H1174" s="5">
        <f t="shared" si="26"/>
        <v>8.3393267160738823E-5</v>
      </c>
      <c r="J1174" s="13"/>
    </row>
    <row r="1175" spans="1:10" x14ac:dyDescent="0.25">
      <c r="A1175" s="6" t="s">
        <v>309</v>
      </c>
      <c r="B1175" s="6">
        <v>800235053</v>
      </c>
      <c r="C1175" s="6" t="s">
        <v>197</v>
      </c>
      <c r="D1175" s="12">
        <v>1274802</v>
      </c>
      <c r="E1175" s="28">
        <v>45471</v>
      </c>
      <c r="F1175" s="12">
        <v>1411460.7744</v>
      </c>
      <c r="G1175" s="12">
        <v>1411460.7744</v>
      </c>
      <c r="H1175" s="5">
        <f t="shared" si="26"/>
        <v>5.8402007217466324E-5</v>
      </c>
      <c r="J1175" s="13"/>
    </row>
    <row r="1176" spans="1:10" x14ac:dyDescent="0.25">
      <c r="A1176" s="6" t="s">
        <v>309</v>
      </c>
      <c r="B1176" s="6">
        <v>800235053</v>
      </c>
      <c r="C1176" s="6" t="s">
        <v>197</v>
      </c>
      <c r="D1176" s="12">
        <v>416850</v>
      </c>
      <c r="E1176" s="28">
        <v>45470</v>
      </c>
      <c r="F1176" s="12">
        <v>461536.32</v>
      </c>
      <c r="G1176" s="12">
        <v>461536.32</v>
      </c>
      <c r="H1176" s="5">
        <f t="shared" si="26"/>
        <v>1.9096986597605619E-5</v>
      </c>
      <c r="J1176" s="13"/>
    </row>
    <row r="1177" spans="1:10" x14ac:dyDescent="0.25">
      <c r="A1177" s="6" t="s">
        <v>310</v>
      </c>
      <c r="B1177" s="6">
        <v>811011729</v>
      </c>
      <c r="C1177" s="6" t="s">
        <v>197</v>
      </c>
      <c r="D1177" s="12">
        <v>3119287.5</v>
      </c>
      <c r="E1177" s="28">
        <v>45980</v>
      </c>
      <c r="F1177" s="12">
        <v>3197269.6875</v>
      </c>
      <c r="G1177" s="12">
        <v>3197269.6875</v>
      </c>
      <c r="H1177" s="5">
        <f t="shared" si="26"/>
        <v>1.3229341597887292E-4</v>
      </c>
      <c r="J1177" s="13"/>
    </row>
    <row r="1178" spans="1:10" x14ac:dyDescent="0.25">
      <c r="A1178" s="6" t="s">
        <v>311</v>
      </c>
      <c r="B1178" s="6">
        <v>800252819</v>
      </c>
      <c r="C1178" s="6" t="s">
        <v>197</v>
      </c>
      <c r="D1178" s="12">
        <v>28790935.350000001</v>
      </c>
      <c r="E1178" s="28">
        <v>46026</v>
      </c>
      <c r="F1178" s="12">
        <v>28790935.350000001</v>
      </c>
      <c r="G1178" s="12">
        <v>28790935.350000001</v>
      </c>
      <c r="H1178" s="5">
        <f t="shared" si="26"/>
        <v>1.1912824249919916E-3</v>
      </c>
      <c r="J1178" s="13"/>
    </row>
    <row r="1179" spans="1:10" x14ac:dyDescent="0.25">
      <c r="A1179" s="6" t="s">
        <v>312</v>
      </c>
      <c r="B1179" s="6">
        <v>901753874</v>
      </c>
      <c r="C1179" s="6" t="s">
        <v>197</v>
      </c>
      <c r="D1179" s="12">
        <v>3693188.91</v>
      </c>
      <c r="E1179" s="28">
        <v>45834</v>
      </c>
      <c r="F1179" s="12">
        <v>3903331.3589790002</v>
      </c>
      <c r="G1179" s="12">
        <v>3903331.3589790002</v>
      </c>
      <c r="H1179" s="5">
        <f t="shared" si="26"/>
        <v>1.6150812713598724E-4</v>
      </c>
      <c r="J1179" s="13"/>
    </row>
    <row r="1180" spans="1:10" x14ac:dyDescent="0.25">
      <c r="A1180" s="6" t="s">
        <v>313</v>
      </c>
      <c r="B1180" s="6" t="s">
        <v>314</v>
      </c>
      <c r="C1180" s="6" t="s">
        <v>12</v>
      </c>
      <c r="D1180" s="12">
        <v>692969702</v>
      </c>
      <c r="E1180" s="28" t="s">
        <v>315</v>
      </c>
      <c r="F1180" s="12">
        <v>692969702</v>
      </c>
      <c r="G1180" s="12">
        <v>692969702</v>
      </c>
      <c r="H1180" s="5">
        <f t="shared" si="26"/>
        <v>2.8673004784630512E-2</v>
      </c>
      <c r="J1180" s="13"/>
    </row>
    <row r="1181" spans="1:10" x14ac:dyDescent="0.25">
      <c r="A1181" s="6" t="s">
        <v>316</v>
      </c>
      <c r="B1181" s="6">
        <v>800026845</v>
      </c>
      <c r="C1181" s="6" t="s">
        <v>12</v>
      </c>
      <c r="D1181" s="12">
        <v>300000000</v>
      </c>
      <c r="E1181" s="28" t="s">
        <v>181</v>
      </c>
      <c r="F1181" s="12">
        <v>300000000</v>
      </c>
      <c r="G1181" s="12">
        <v>300000000</v>
      </c>
      <c r="H1181" s="5">
        <f t="shared" si="26"/>
        <v>1.241309888522248E-2</v>
      </c>
      <c r="J1181" s="13"/>
    </row>
    <row r="1182" spans="1:10" x14ac:dyDescent="0.25">
      <c r="A1182" s="6" t="s">
        <v>295</v>
      </c>
      <c r="B1182" s="6">
        <v>900055903</v>
      </c>
      <c r="C1182" s="6" t="s">
        <v>296</v>
      </c>
      <c r="D1182" s="12">
        <v>466037880</v>
      </c>
      <c r="E1182" s="28" t="s">
        <v>315</v>
      </c>
      <c r="F1182" s="12">
        <v>466037880</v>
      </c>
      <c r="G1182" s="12">
        <v>466037880</v>
      </c>
      <c r="H1182" s="5">
        <f t="shared" si="26"/>
        <v>1.9283247628998159E-2</v>
      </c>
      <c r="J1182" s="13"/>
    </row>
    <row r="1183" spans="1:10" x14ac:dyDescent="0.25">
      <c r="A1183" s="6" t="s">
        <v>189</v>
      </c>
      <c r="B1183" s="6">
        <v>901030513</v>
      </c>
      <c r="C1183" s="6" t="s">
        <v>296</v>
      </c>
      <c r="D1183" s="12">
        <v>52100000</v>
      </c>
      <c r="E1183" s="28" t="s">
        <v>315</v>
      </c>
      <c r="F1183" s="12">
        <v>52100000</v>
      </c>
      <c r="G1183" s="12">
        <v>52100000</v>
      </c>
      <c r="H1183" s="5">
        <f t="shared" si="26"/>
        <v>2.1557415064003037E-3</v>
      </c>
      <c r="J1183" s="13"/>
    </row>
    <row r="1184" spans="1:10" x14ac:dyDescent="0.25">
      <c r="A1184" s="29" t="s">
        <v>317</v>
      </c>
      <c r="B1184" s="29" t="s">
        <v>318</v>
      </c>
      <c r="C1184" s="6" t="s">
        <v>12</v>
      </c>
      <c r="D1184" s="23">
        <v>35078385</v>
      </c>
      <c r="E1184" s="30" t="s">
        <v>319</v>
      </c>
      <c r="F1184" s="12">
        <v>35502833.458499998</v>
      </c>
      <c r="G1184" s="12">
        <v>35502833.458499998</v>
      </c>
      <c r="H1184" s="5">
        <f>+G1184/$G$1187</f>
        <v>1.4690006080864855E-3</v>
      </c>
      <c r="J1184" s="13"/>
    </row>
    <row r="1185" spans="1:10" s="17" customFormat="1" x14ac:dyDescent="0.25">
      <c r="A1185" s="20"/>
      <c r="B1185" s="20"/>
      <c r="C1185" s="20"/>
      <c r="D1185" s="20"/>
      <c r="E1185" s="20"/>
      <c r="F1185" s="20"/>
      <c r="G1185" s="20"/>
      <c r="H1185" s="15"/>
      <c r="I1185" s="19"/>
    </row>
    <row r="1186" spans="1:10" s="17" customFormat="1" x14ac:dyDescent="0.25">
      <c r="A1186" s="71" t="s">
        <v>320</v>
      </c>
      <c r="B1186" s="71"/>
      <c r="C1186" s="71"/>
      <c r="D1186" s="14" cm="1">
        <f t="array" ref="D1186">SUM(+D379:D1185)</f>
        <v>6800918956.8900032</v>
      </c>
      <c r="E1186" s="72" t="s">
        <v>321</v>
      </c>
      <c r="F1186" s="72"/>
      <c r="G1186" s="14" cm="1">
        <f t="array" ref="G1186">SUM(+G379:G1185)</f>
        <v>7073115495.3409643</v>
      </c>
      <c r="H1186" s="15">
        <f>+G1186/$G$1187</f>
        <v>0.29266427356755587</v>
      </c>
      <c r="I1186" s="16"/>
    </row>
    <row r="1187" spans="1:10" s="17" customFormat="1" ht="34.5" customHeight="1" x14ac:dyDescent="0.25">
      <c r="A1187" s="73" t="s">
        <v>322</v>
      </c>
      <c r="B1187" s="73"/>
      <c r="C1187" s="73"/>
      <c r="D1187" s="44">
        <f>+D321+D338+D362+D374+D1186</f>
        <v>23709505743.490009</v>
      </c>
      <c r="E1187" s="70" t="s">
        <v>323</v>
      </c>
      <c r="F1187" s="70"/>
      <c r="G1187" s="44">
        <f>+G321+G338+G362+G374+G1186</f>
        <v>24168018218.008671</v>
      </c>
      <c r="H1187" s="15">
        <f>+H321+H338+H362+H374+H1186</f>
        <v>1</v>
      </c>
      <c r="I1187" s="45"/>
    </row>
    <row r="1189" spans="1:10" x14ac:dyDescent="0.25">
      <c r="C1189" s="13"/>
      <c r="G1189" s="13"/>
    </row>
    <row r="1190" spans="1:10" x14ac:dyDescent="0.25">
      <c r="C1190" s="31"/>
      <c r="D1190" s="31"/>
      <c r="E1190" s="31"/>
      <c r="G1190" s="13"/>
    </row>
    <row r="1191" spans="1:10" x14ac:dyDescent="0.25">
      <c r="C1191" s="31"/>
      <c r="D1191" s="31"/>
      <c r="E1191" s="31"/>
      <c r="G1191" s="13"/>
    </row>
    <row r="1192" spans="1:10" x14ac:dyDescent="0.25">
      <c r="C1192" s="31"/>
      <c r="D1192" s="31"/>
      <c r="E1192" s="31"/>
    </row>
    <row r="1193" spans="1:10" x14ac:dyDescent="0.25">
      <c r="C1193" s="31"/>
      <c r="D1193" s="31"/>
      <c r="E1193" s="31"/>
    </row>
    <row r="1194" spans="1:10" x14ac:dyDescent="0.25">
      <c r="C1194" s="31"/>
      <c r="D1194" s="31"/>
      <c r="E1194" s="31"/>
    </row>
    <row r="1195" spans="1:10" x14ac:dyDescent="0.25">
      <c r="C1195" s="31"/>
      <c r="D1195" s="31"/>
      <c r="E1195" s="31"/>
    </row>
    <row r="1196" spans="1:10" x14ac:dyDescent="0.25">
      <c r="C1196" s="31" t="s">
        <v>324</v>
      </c>
      <c r="E1196" s="31" t="s">
        <v>325</v>
      </c>
      <c r="G1196" s="31" t="s">
        <v>326</v>
      </c>
    </row>
    <row r="1197" spans="1:10" x14ac:dyDescent="0.25">
      <c r="C1197" s="31" t="s">
        <v>327</v>
      </c>
      <c r="E1197" s="31" t="s">
        <v>328</v>
      </c>
      <c r="G1197" s="31" t="s">
        <v>329</v>
      </c>
    </row>
    <row r="1198" spans="1:10" s="1" customFormat="1" x14ac:dyDescent="0.25">
      <c r="A1198" s="11"/>
      <c r="B1198" s="11"/>
      <c r="C1198" s="11"/>
      <c r="D1198" s="11"/>
      <c r="E1198" s="31" t="s">
        <v>330</v>
      </c>
      <c r="F1198" s="11"/>
      <c r="G1198" s="31" t="s">
        <v>331</v>
      </c>
      <c r="I1198" s="2"/>
      <c r="J1198" s="11"/>
    </row>
  </sheetData>
  <sheetProtection algorithmName="SHA-512" hashValue="8FMbnjvHSwud6Dlj0DpKOuldR8R8pbBUrwQL1FSff3lCqeE4ktkc9QPIP/8tvWFlm78/+nByjOq2cGMvjoaqiQ==" saltValue="o+kcaBq4YZ9WStWPDXmJTw==" spinCount="100000" sheet="1" formatCells="0" formatColumns="0" formatRows="0" insertColumns="0" insertRows="0" insertHyperlinks="0" deleteColumns="0" deleteRows="0" sort="0" autoFilter="0" pivotTables="0"/>
  <autoFilter ref="A378:H1184" xr:uid="{034FBAE7-515C-8E46-9461-DCF4BE65CA10}"/>
  <mergeCells count="20">
    <mergeCell ref="A22:G22"/>
    <mergeCell ref="A321:C321"/>
    <mergeCell ref="E321:F321"/>
    <mergeCell ref="A323:G323"/>
    <mergeCell ref="A1:H7"/>
    <mergeCell ref="A1187:C1187"/>
    <mergeCell ref="E1187:F1187"/>
    <mergeCell ref="A340:G340"/>
    <mergeCell ref="A362:C362"/>
    <mergeCell ref="E362:F362"/>
    <mergeCell ref="A365:G365"/>
    <mergeCell ref="A374:C374"/>
    <mergeCell ref="E374:F374"/>
    <mergeCell ref="A20:B20"/>
    <mergeCell ref="E20:F20"/>
    <mergeCell ref="A377:G377"/>
    <mergeCell ref="A1186:C1186"/>
    <mergeCell ref="E1186:F1186"/>
    <mergeCell ref="A338:C338"/>
    <mergeCell ref="E338:F33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Catalina Naranjo</dc:creator>
  <cp:lastModifiedBy>Esteban Suarez</cp:lastModifiedBy>
  <dcterms:created xsi:type="dcterms:W3CDTF">2025-12-19T17:07:16Z</dcterms:created>
  <dcterms:modified xsi:type="dcterms:W3CDTF">2025-12-19T22:20:49Z</dcterms:modified>
</cp:coreProperties>
</file>